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ink/ink21.xml" ContentType="application/inkml+xml"/>
  <Override PartName="/xl/ink/ink22.xml" ContentType="application/inkml+xml"/>
  <Override PartName="/xl/ink/ink23.xml" ContentType="application/inkml+xml"/>
  <Override PartName="/xl/ink/ink24.xml" ContentType="application/inkml+xml"/>
  <Override PartName="/xl/ink/ink25.xml" ContentType="application/inkml+xml"/>
  <Override PartName="/xl/ink/ink26.xml" ContentType="application/inkml+xml"/>
  <Override PartName="/xl/ink/ink27.xml" ContentType="application/inkml+xml"/>
  <Override PartName="/xl/ink/ink28.xml" ContentType="application/inkml+xml"/>
  <Override PartName="/xl/ink/ink29.xml" ContentType="application/inkml+xml"/>
  <Override PartName="/xl/ink/ink30.xml" ContentType="application/inkml+xml"/>
  <Override PartName="/xl/ink/ink31.xml" ContentType="application/inkml+xml"/>
  <Override PartName="/xl/ink/ink32.xml" ContentType="application/inkml+xml"/>
  <Override PartName="/xl/ink/ink33.xml" ContentType="application/inkml+xml"/>
  <Override PartName="/xl/ink/ink34.xml" ContentType="application/inkml+xml"/>
  <Override PartName="/xl/ink/ink35.xml" ContentType="application/inkml+xml"/>
  <Override PartName="/xl/ink/ink36.xml" ContentType="application/inkml+xml"/>
  <Override PartName="/xl/ink/ink37.xml" ContentType="application/inkml+xml"/>
  <Override PartName="/xl/ink/ink38.xml" ContentType="application/inkml+xml"/>
  <Override PartName="/xl/ink/ink39.xml" ContentType="application/inkml+xml"/>
  <Override PartName="/xl/ink/ink40.xml" ContentType="application/inkml+xml"/>
  <Override PartName="/xl/ink/ink41.xml" ContentType="application/inkml+xml"/>
  <Override PartName="/xl/ink/ink42.xml" ContentType="application/inkml+xml"/>
  <Override PartName="/xl/ink/ink43.xml" ContentType="application/inkml+xml"/>
  <Override PartName="/xl/ink/ink44.xml" ContentType="application/inkml+xml"/>
  <Override PartName="/xl/ink/ink45.xml" ContentType="application/inkml+xml"/>
  <Override PartName="/xl/ink/ink46.xml" ContentType="application/inkml+xml"/>
  <Override PartName="/xl/ink/ink47.xml" ContentType="application/inkml+xml"/>
  <Override PartName="/xl/ink/ink48.xml" ContentType="application/inkml+xml"/>
  <Override PartName="/xl/ink/ink49.xml" ContentType="application/inkml+xml"/>
  <Override PartName="/xl/ink/ink50.xml" ContentType="application/inkml+xml"/>
  <Override PartName="/xl/ink/ink51.xml" ContentType="application/inkml+xml"/>
  <Override PartName="/xl/ink/ink52.xml" ContentType="application/inkml+xml"/>
  <Override PartName="/xl/ink/ink53.xml" ContentType="application/inkml+xml"/>
  <Override PartName="/xl/ink/ink54.xml" ContentType="application/inkml+xml"/>
  <Override PartName="/xl/ink/ink55.xml" ContentType="application/inkml+xml"/>
  <Override PartName="/xl/ink/ink56.xml" ContentType="application/inkml+xml"/>
  <Override PartName="/xl/ink/ink57.xml" ContentType="application/inkml+xml"/>
  <Override PartName="/xl/ink/ink58.xml" ContentType="application/inkml+xml"/>
  <Override PartName="/xl/ink/ink59.xml" ContentType="application/inkml+xml"/>
  <Override PartName="/xl/ink/ink60.xml" ContentType="application/inkml+xml"/>
  <Override PartName="/xl/ink/ink61.xml" ContentType="application/inkml+xml"/>
  <Override PartName="/xl/ink/ink62.xml" ContentType="application/inkml+xml"/>
  <Override PartName="/xl/ink/ink63.xml" ContentType="application/inkml+xml"/>
  <Override PartName="/xl/ink/ink64.xml" ContentType="application/inkml+xml"/>
  <Override PartName="/xl/ink/ink65.xml" ContentType="application/inkml+xml"/>
  <Override PartName="/xl/ink/ink66.xml" ContentType="application/inkml+xml"/>
  <Override PartName="/xl/ink/ink67.xml" ContentType="application/inkml+xml"/>
  <Override PartName="/xl/ink/ink68.xml" ContentType="application/inkml+xml"/>
  <Override PartName="/xl/ink/ink69.xml" ContentType="application/inkml+xml"/>
  <Override PartName="/xl/ink/ink70.xml" ContentType="application/inkml+xml"/>
  <Override PartName="/xl/ink/ink71.xml" ContentType="application/inkml+xml"/>
  <Override PartName="/xl/ink/ink72.xml" ContentType="application/inkml+xml"/>
  <Override PartName="/xl/ink/ink73.xml" ContentType="application/inkml+xml"/>
  <Override PartName="/xl/ink/ink74.xml" ContentType="application/inkml+xml"/>
  <Override PartName="/xl/ink/ink75.xml" ContentType="application/inkml+xml"/>
  <Override PartName="/xl/ink/ink76.xml" ContentType="application/inkml+xml"/>
  <Override PartName="/xl/ink/ink77.xml" ContentType="application/inkml+xml"/>
  <Override PartName="/xl/ink/ink78.xml" ContentType="application/inkml+xml"/>
  <Override PartName="/xl/ink/ink79.xml" ContentType="application/inkml+xml"/>
  <Override PartName="/xl/ink/ink80.xml" ContentType="application/inkml+xml"/>
  <Override PartName="/xl/ink/ink81.xml" ContentType="application/inkml+xml"/>
  <Override PartName="/xl/ink/ink82.xml" ContentType="application/inkml+xml"/>
  <Override PartName="/xl/ink/ink83.xml" ContentType="application/inkml+xml"/>
  <Override PartName="/xl/ink/ink84.xml" ContentType="application/inkml+xml"/>
  <Override PartName="/xl/ink/ink85.xml" ContentType="application/inkml+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Z:\GESTION 2025\1. Pensamiento y Direccionamiento Estratégico\3_Planes Integrados\3_PAI_2025\"/>
    </mc:Choice>
  </mc:AlternateContent>
  <xr:revisionPtr revIDLastSave="0" documentId="13_ncr:1_{648FC1E1-B0CC-46F7-AA09-B2F47B899861}" xr6:coauthVersionLast="47" xr6:coauthVersionMax="47" xr10:uidLastSave="{00000000-0000-0000-0000-000000000000}"/>
  <bookViews>
    <workbookView xWindow="-120" yWindow="-120" windowWidth="29040" windowHeight="15840" activeTab="12" xr2:uid="{6519E402-DC56-47C6-998F-C4484702035F}"/>
  </bookViews>
  <sheets>
    <sheet name="Presentación" sheetId="2" r:id="rId1"/>
    <sheet name="DDOS" sheetId="15" r:id="rId2"/>
    <sheet name="GTIC" sheetId="3" r:id="rId3"/>
    <sheet name="GPyE" sheetId="4" r:id="rId4"/>
    <sheet name="GEeI" sheetId="1" r:id="rId5"/>
    <sheet name="GAC" sheetId="14" r:id="rId6"/>
    <sheet name="GCSyP" sheetId="6" r:id="rId7"/>
    <sheet name="OAJ" sheetId="11" r:id="rId8"/>
    <sheet name="OCI" sheetId="10" r:id="rId9"/>
    <sheet name="GGA" sheetId="16" r:id="rId10"/>
    <sheet name="GGH" sheetId="9" r:id="rId11"/>
    <sheet name="GGF" sheetId="7" r:id="rId12"/>
    <sheet name="CONTROL DE CAMBIOS" sheetId="5" r:id="rId13"/>
  </sheets>
  <externalReferences>
    <externalReference r:id="rId14"/>
    <externalReference r:id="rId15"/>
    <externalReference r:id="rId16"/>
    <externalReference r:id="rId17"/>
    <externalReference r:id="rId18"/>
    <externalReference r:id="rId19"/>
  </externalReferences>
  <definedNames>
    <definedName name="_xlnm._FilterDatabase" localSheetId="11" hidden="1">GGF!$A$11:$AM$31</definedName>
    <definedName name="ActualBeyond" localSheetId="12">'CONTROL DE CAMBIOS'!PeriodInActual*(#REF!&gt;0)</definedName>
    <definedName name="ActualBeyond" localSheetId="1">DDOS!PeriodInActual*(#REF!&gt;0)</definedName>
    <definedName name="ActualBeyond" localSheetId="5">GAC!PeriodInActual*(#REF!&gt;0)</definedName>
    <definedName name="ActualBeyond" localSheetId="6">GCSyP!PeriodInActual*(#REF!&gt;0)</definedName>
    <definedName name="ActualBeyond" localSheetId="4">GEeI!PeriodInActual*(#REF!&gt;0)</definedName>
    <definedName name="ActualBeyond" localSheetId="9">PeriodInActual*(#REF!&gt;0)</definedName>
    <definedName name="ActualBeyond" localSheetId="11">GGF!PeriodInActual*(#REF!&gt;0)</definedName>
    <definedName name="ActualBeyond" localSheetId="10">GGH!PeriodInActual*(#REF!&gt;0)</definedName>
    <definedName name="ActualBeyond" localSheetId="3">GPyE!PeriodInActual*(#REF!&gt;0)</definedName>
    <definedName name="ActualBeyond" localSheetId="2">GTIC!PeriodInActual*(#REF!&gt;0)</definedName>
    <definedName name="ActualBeyond" localSheetId="7">OAJ!PeriodInActual*(#REF!&gt;0)</definedName>
    <definedName name="ActualBeyond" localSheetId="8">OCI!PeriodInActual*(#REF!&gt;0)</definedName>
    <definedName name="ActualBeyond" localSheetId="0">PeriodInActual*(#REF!&gt;0)</definedName>
    <definedName name="ActualBeyond">PeriodInActual*(#REF!&gt;0)</definedName>
    <definedName name="_xlnm.Print_Area" localSheetId="5">GAC!$A$3:$AO$29</definedName>
    <definedName name="_xlnm.Print_Area" localSheetId="6">GCSyP!$A$11:$AO$21</definedName>
    <definedName name="_xlnm.Print_Area" localSheetId="4">GEeI!$A$3:$AO$34</definedName>
    <definedName name="_xlnm.Print_Area" localSheetId="9">GGA!$A$3:$AN$40</definedName>
    <definedName name="_xlnm.Print_Area" localSheetId="11">GGF!$A$3:$AM$38</definedName>
    <definedName name="_xlnm.Print_Area" localSheetId="10">GGH!$A$3:$AO$46</definedName>
    <definedName name="_xlnm.Print_Area" localSheetId="3">GPyE!$A$3:$AO$52</definedName>
    <definedName name="_xlnm.Print_Area" localSheetId="2">GTIC!$A$3:$AO$46</definedName>
    <definedName name="_xlnm.Print_Area" localSheetId="7">OAJ!$A$3:$AO$36</definedName>
    <definedName name="_xlnm.Print_Area" localSheetId="8">OCI!$A$3:$AO$33</definedName>
    <definedName name="Colombia" localSheetId="12">#REF!</definedName>
    <definedName name="Colombia" localSheetId="1">#REF!</definedName>
    <definedName name="Colombia" localSheetId="5">#REF!</definedName>
    <definedName name="Colombia" localSheetId="6">#REF!</definedName>
    <definedName name="Colombia" localSheetId="4">#REF!</definedName>
    <definedName name="Colombia" localSheetId="9">#REF!</definedName>
    <definedName name="Colombia" localSheetId="11">#REF!</definedName>
    <definedName name="Colombia" localSheetId="10">#REF!</definedName>
    <definedName name="Colombia" localSheetId="3">#REF!</definedName>
    <definedName name="Colombia" localSheetId="2">#REF!</definedName>
    <definedName name="Colombia" localSheetId="7">#REF!</definedName>
    <definedName name="Colombia" localSheetId="8">#REF!</definedName>
    <definedName name="Colombia">#REF!</definedName>
    <definedName name="FEBRERO" localSheetId="12">'CONTROL DE CAMBIOS'!PercentCompleteBeyond*'CONTROL DE CAMBIOS'!PeriodInPlan</definedName>
    <definedName name="FEBRERO" localSheetId="1">DDOS!PercentCompleteBeyond*DDOS!PeriodInPlan</definedName>
    <definedName name="FEBRERO" localSheetId="5">GAC!PercentCompleteBeyond*GAC!PeriodInPlan</definedName>
    <definedName name="FEBRERO" localSheetId="6">PercentCompleteBeyond*PeriodInPlan</definedName>
    <definedName name="FEBRERO" localSheetId="4">GEeI!PercentCompleteBeyond*GEeI!PeriodInPlan</definedName>
    <definedName name="FEBRERO" localSheetId="9">PercentCompleteBeyond*PeriodInPlan</definedName>
    <definedName name="FEBRERO" localSheetId="11">PercentCompleteBeyond*PeriodInPlan</definedName>
    <definedName name="FEBRERO" localSheetId="10">PercentCompleteBeyond*PeriodInPlan</definedName>
    <definedName name="FEBRERO" localSheetId="3">GPyE!PercentCompleteBeyond*GPyE!PeriodInPlan</definedName>
    <definedName name="FEBRERO" localSheetId="2">GTIC!PercentCompleteBeyond*GTIC!PeriodInPlan</definedName>
    <definedName name="FEBRERO" localSheetId="7">OAJ!PercentCompleteBeyond*OAJ!PeriodInPlan</definedName>
    <definedName name="FEBRERO" localSheetId="8">OCI!PercentCompleteBeyond*OCI!PeriodInPlan</definedName>
    <definedName name="FEBRERO" localSheetId="0">PercentCompleteBeyond*PeriodInPlan</definedName>
    <definedName name="FEBRERO">PercentCompleteBeyond*PeriodInPlan</definedName>
    <definedName name="ffff" localSheetId="12">PercentCompleteBeyond*PeriodInPlan</definedName>
    <definedName name="ffff" localSheetId="1">PercentCompleteBeyond*PeriodInPlan</definedName>
    <definedName name="ffff" localSheetId="5">PercentCompleteBeyond*PeriodInPlan</definedName>
    <definedName name="ffff" localSheetId="6">PercentCompleteBeyond*PeriodInPlan</definedName>
    <definedName name="ffff" localSheetId="9">PercentCompleteBeyond*PeriodInPlan</definedName>
    <definedName name="ffff" localSheetId="11">PercentCompleteBeyond*PeriodInPlan</definedName>
    <definedName name="ffff" localSheetId="10">PercentCompleteBeyond*PeriodInPlan</definedName>
    <definedName name="ffff" localSheetId="3">PercentCompleteBeyond*PeriodInPlan</definedName>
    <definedName name="ffff" localSheetId="2">PercentCompleteBeyond*PeriodInPlan</definedName>
    <definedName name="ffff" localSheetId="7">PercentCompleteBeyond*PeriodInPlan</definedName>
    <definedName name="ffff" localSheetId="8">PercentCompleteBeyond*PeriodInPlan</definedName>
    <definedName name="ffff" localSheetId="0">PercentCompleteBeyond*PeriodInPlan</definedName>
    <definedName name="ffff">PercentCompleteBeyond*PeriodInPlan</definedName>
    <definedName name="GGAd" localSheetId="12">#REF!</definedName>
    <definedName name="GGAd" localSheetId="1">#REF!</definedName>
    <definedName name="GGAd" localSheetId="5">#REF!</definedName>
    <definedName name="GGAd" localSheetId="6">#REF!</definedName>
    <definedName name="GGAd" localSheetId="4">#REF!</definedName>
    <definedName name="GGAd" localSheetId="9">#REF!</definedName>
    <definedName name="GGAd" localSheetId="11">#REF!</definedName>
    <definedName name="GGAd" localSheetId="10">#REF!</definedName>
    <definedName name="GGAd" localSheetId="3">#REF!</definedName>
    <definedName name="GGAd" localSheetId="2">#REF!</definedName>
    <definedName name="GGAd" localSheetId="7">#REF!</definedName>
    <definedName name="GGAd" localSheetId="8">#REF!</definedName>
    <definedName name="GGAd">#REF!</definedName>
    <definedName name="Gtics" localSheetId="12">#REF!=MEDIAN(#REF!,#REF!,#REF!+#REF!-1)</definedName>
    <definedName name="Gtics" localSheetId="1">#REF!=MEDIAN(#REF!,#REF!,#REF!+#REF!-1)</definedName>
    <definedName name="Gtics" localSheetId="5">#REF!=MEDIAN(#REF!,#REF!,#REF!+#REF!-1)</definedName>
    <definedName name="Gtics" localSheetId="6">#REF!=MEDIAN(#REF!,#REF!,#REF!+#REF!-1)</definedName>
    <definedName name="Gtics" localSheetId="4">#REF!=MEDIAN(#REF!,#REF!,#REF!+#REF!-1)</definedName>
    <definedName name="Gtics" localSheetId="9">#REF!=MEDIAN(#REF!,#REF!,#REF!+#REF!-1)</definedName>
    <definedName name="Gtics" localSheetId="11">#REF!=MEDIAN(#REF!,#REF!,#REF!+#REF!-1)</definedName>
    <definedName name="Gtics" localSheetId="10">#REF!=MEDIAN(#REF!,#REF!,#REF!+#REF!-1)</definedName>
    <definedName name="Gtics" localSheetId="3">#REF!=MEDIAN(#REF!,#REF!,#REF!+#REF!-1)</definedName>
    <definedName name="Gtics" localSheetId="2">#REF!=MEDIAN(#REF!,#REF!,#REF!+#REF!-1)</definedName>
    <definedName name="Gtics" localSheetId="7">#REF!=MEDIAN(#REF!,#REF!,#REF!+#REF!-1)</definedName>
    <definedName name="Gtics" localSheetId="8">#REF!=MEDIAN(#REF!,#REF!,#REF!+#REF!-1)</definedName>
    <definedName name="Gtics">#REF!=MEDIAN(#REF!,#REF!,#REF!+#REF!-1)</definedName>
    <definedName name="h" localSheetId="12">(#REF!=MEDIAN(#REF!,#REF!,#REF!+#REF!)*(#REF!&gt;0))*((#REF!&lt;(INT(#REF!+#REF!*#REF!)))+(#REF!=#REF!))*(#REF!&gt;0)</definedName>
    <definedName name="h" localSheetId="1">(#REF!=MEDIAN(#REF!,#REF!,#REF!+#REF!)*(#REF!&gt;0))*((#REF!&lt;(INT(#REF!+#REF!*#REF!)))+(#REF!=#REF!))*(#REF!&gt;0)</definedName>
    <definedName name="h" localSheetId="5">(#REF!=MEDIAN(#REF!,#REF!,#REF!+#REF!)*(#REF!&gt;0))*((#REF!&lt;(INT(#REF!+#REF!*#REF!)))+(#REF!=#REF!))*(#REF!&gt;0)</definedName>
    <definedName name="h" localSheetId="6">(#REF!=MEDIAN(#REF!,#REF!,#REF!+#REF!)*(#REF!&gt;0))*((#REF!&lt;(INT(#REF!+#REF!*#REF!)))+(#REF!=#REF!))*(#REF!&gt;0)</definedName>
    <definedName name="h" localSheetId="4">(#REF!=MEDIAN(#REF!,#REF!,#REF!+#REF!)*(#REF!&gt;0))*((#REF!&lt;(INT(#REF!+#REF!*#REF!)))+(#REF!=#REF!))*(#REF!&gt;0)</definedName>
    <definedName name="h" localSheetId="9">(#REF!=MEDIAN(#REF!,#REF!,#REF!+#REF!)*(#REF!&gt;0))*((#REF!&lt;(INT(#REF!+#REF!*#REF!)))+(#REF!=#REF!))*(#REF!&gt;0)</definedName>
    <definedName name="h" localSheetId="11">(#REF!=MEDIAN(#REF!,#REF!,#REF!+#REF!)*(#REF!&gt;0))*((#REF!&lt;(INT(#REF!+#REF!*#REF!)))+(#REF!=#REF!))*(#REF!&gt;0)</definedName>
    <definedName name="h" localSheetId="10">(#REF!=MEDIAN(#REF!,#REF!,#REF!+#REF!)*(#REF!&gt;0))*((#REF!&lt;(INT(#REF!+#REF!*#REF!)))+(#REF!=#REF!))*(#REF!&gt;0)</definedName>
    <definedName name="h" localSheetId="3">(#REF!=MEDIAN(#REF!,#REF!,#REF!+#REF!)*(#REF!&gt;0))*((#REF!&lt;(INT(#REF!+#REF!*#REF!)))+(#REF!=#REF!))*(#REF!&gt;0)</definedName>
    <definedName name="h" localSheetId="2">(#REF!=MEDIAN(#REF!,#REF!,#REF!+#REF!)*(#REF!&gt;0))*((#REF!&lt;(INT(#REF!+#REF!*#REF!)))+(#REF!=#REF!))*(#REF!&gt;0)</definedName>
    <definedName name="h" localSheetId="7">(#REF!=MEDIAN(#REF!,#REF!,#REF!+#REF!)*(#REF!&gt;0))*((#REF!&lt;(INT(#REF!+#REF!*#REF!)))+(#REF!=#REF!))*(#REF!&gt;0)</definedName>
    <definedName name="h" localSheetId="8">(#REF!=MEDIAN(#REF!,#REF!,#REF!+#REF!)*(#REF!&gt;0))*((#REF!&lt;(INT(#REF!+#REF!*#REF!)))+(#REF!=#REF!))*(#REF!&gt;0)</definedName>
    <definedName name="h">(#REF!=MEDIAN(#REF!,#REF!,#REF!+#REF!)*(#REF!&gt;0))*((#REF!&lt;(INT(#REF!+#REF!*#REF!)))+(#REF!=#REF!))*(#REF!&gt;0)</definedName>
    <definedName name="MIPG1" localSheetId="12">'CONTROL DE CAMBIOS'!PeriodInActual*(#REF!&gt;0)</definedName>
    <definedName name="MIPG1" localSheetId="1">DDOS!PeriodInActual*(#REF!&gt;0)</definedName>
    <definedName name="MIPG1" localSheetId="5">GAC!PeriodInActual*(#REF!&gt;0)</definedName>
    <definedName name="MIPG1" localSheetId="6">PeriodInActual*(#REF!&gt;0)</definedName>
    <definedName name="MIPG1" localSheetId="4">GEeI!PeriodInActual*(#REF!&gt;0)</definedName>
    <definedName name="MIPG1" localSheetId="9">PeriodInActual*(#REF!&gt;0)</definedName>
    <definedName name="MIPG1" localSheetId="11">PeriodInActual*(#REF!&gt;0)</definedName>
    <definedName name="MIPG1" localSheetId="10">PeriodInActual*(#REF!&gt;0)</definedName>
    <definedName name="MIPG1" localSheetId="3">GPyE!PeriodInActual*(#REF!&gt;0)</definedName>
    <definedName name="MIPG1" localSheetId="2">GTIC!PeriodInActual*(#REF!&gt;0)</definedName>
    <definedName name="MIPG1" localSheetId="7">OAJ!PeriodInActual*(#REF!&gt;0)</definedName>
    <definedName name="MIPG1" localSheetId="8">OCI!PeriodInActual*(#REF!&gt;0)</definedName>
    <definedName name="MIPG1" localSheetId="0">PeriodInActual*(#REF!&gt;0)</definedName>
    <definedName name="MIPG1">PeriodInActual*(#REF!&gt;0)</definedName>
    <definedName name="noooooooo" localSheetId="12">#REF!=MEDIAN(#REF!,#REF!,#REF!+#REF!-1)</definedName>
    <definedName name="noooooooo" localSheetId="1">#REF!=MEDIAN(#REF!,#REF!,#REF!+#REF!-1)</definedName>
    <definedName name="noooooooo" localSheetId="5">#REF!=MEDIAN(#REF!,#REF!,#REF!+#REF!-1)</definedName>
    <definedName name="noooooooo" localSheetId="6">#REF!=MEDIAN(#REF!,#REF!,#REF!+#REF!-1)</definedName>
    <definedName name="noooooooo" localSheetId="4">#REF!=MEDIAN(#REF!,#REF!,#REF!+#REF!-1)</definedName>
    <definedName name="noooooooo" localSheetId="9">#REF!=MEDIAN(#REF!,#REF!,#REF!+#REF!-1)</definedName>
    <definedName name="noooooooo" localSheetId="11">#REF!=MEDIAN(#REF!,#REF!,#REF!+#REF!-1)</definedName>
    <definedName name="noooooooo" localSheetId="10">#REF!=MEDIAN(#REF!,#REF!,#REF!+#REF!-1)</definedName>
    <definedName name="noooooooo" localSheetId="3">#REF!=MEDIAN(#REF!,#REF!,#REF!+#REF!-1)</definedName>
    <definedName name="noooooooo" localSheetId="2">#REF!=MEDIAN(#REF!,#REF!,#REF!+#REF!-1)</definedName>
    <definedName name="noooooooo" localSheetId="7">#REF!=MEDIAN(#REF!,#REF!,#REF!+#REF!-1)</definedName>
    <definedName name="noooooooo" localSheetId="8">#REF!=MEDIAN(#REF!,#REF!,#REF!+#REF!-1)</definedName>
    <definedName name="noooooooo">#REF!=MEDIAN(#REF!,#REF!,#REF!+#REF!-1)</definedName>
    <definedName name="nueva" localSheetId="12">#REF!=MEDIAN(#REF!,#REF!,#REF!+#REF!-1)</definedName>
    <definedName name="nueva" localSheetId="1">#REF!=MEDIAN(#REF!,#REF!,#REF!+#REF!-1)</definedName>
    <definedName name="nueva" localSheetId="5">#REF!=MEDIAN(#REF!,#REF!,#REF!+#REF!-1)</definedName>
    <definedName name="nueva" localSheetId="6">#REF!=MEDIAN(#REF!,#REF!,#REF!+#REF!-1)</definedName>
    <definedName name="nueva" localSheetId="4">#REF!=MEDIAN(#REF!,#REF!,#REF!+#REF!-1)</definedName>
    <definedName name="nueva" localSheetId="9">#REF!=MEDIAN(#REF!,#REF!,#REF!+#REF!-1)</definedName>
    <definedName name="nueva" localSheetId="11">#REF!=MEDIAN(#REF!,#REF!,#REF!+#REF!-1)</definedName>
    <definedName name="nueva" localSheetId="10">#REF!=MEDIAN(#REF!,#REF!,#REF!+#REF!-1)</definedName>
    <definedName name="nueva" localSheetId="3">#REF!=MEDIAN(#REF!,#REF!,#REF!+#REF!-1)</definedName>
    <definedName name="nueva" localSheetId="2">#REF!=MEDIAN(#REF!,#REF!,#REF!+#REF!-1)</definedName>
    <definedName name="nueva" localSheetId="7">#REF!=MEDIAN(#REF!,#REF!,#REF!+#REF!-1)</definedName>
    <definedName name="nueva" localSheetId="8">#REF!=MEDIAN(#REF!,#REF!,#REF!+#REF!-1)</definedName>
    <definedName name="nueva">#REF!=MEDIAN(#REF!,#REF!,#REF!+#REF!-1)</definedName>
    <definedName name="Ordenamiento" localSheetId="12">#REF!</definedName>
    <definedName name="Ordenamiento" localSheetId="1">#REF!</definedName>
    <definedName name="Ordenamiento" localSheetId="5">#REF!</definedName>
    <definedName name="Ordenamiento" localSheetId="6">#REF!</definedName>
    <definedName name="Ordenamiento" localSheetId="4">#REF!</definedName>
    <definedName name="Ordenamiento" localSheetId="9">#REF!</definedName>
    <definedName name="Ordenamiento" localSheetId="11">#REF!</definedName>
    <definedName name="Ordenamiento" localSheetId="10">#REF!</definedName>
    <definedName name="Ordenamiento" localSheetId="3">#REF!</definedName>
    <definedName name="Ordenamiento" localSheetId="2">#REF!</definedName>
    <definedName name="Ordenamiento" localSheetId="7">#REF!</definedName>
    <definedName name="Ordenamiento" localSheetId="8">#REF!</definedName>
    <definedName name="Ordenamiento">#REF!</definedName>
    <definedName name="Pai" localSheetId="12">#REF!</definedName>
    <definedName name="Pai" localSheetId="1">#REF!</definedName>
    <definedName name="Pai" localSheetId="5">#REF!</definedName>
    <definedName name="Pai" localSheetId="6">#REF!</definedName>
    <definedName name="Pai" localSheetId="4">#REF!</definedName>
    <definedName name="Pai" localSheetId="9">#REF!</definedName>
    <definedName name="Pai" localSheetId="11">#REF!</definedName>
    <definedName name="Pai" localSheetId="10">#REF!</definedName>
    <definedName name="Pai" localSheetId="3">#REF!</definedName>
    <definedName name="Pai" localSheetId="2">#REF!</definedName>
    <definedName name="Pai" localSheetId="7">#REF!</definedName>
    <definedName name="Pai" localSheetId="8">#REF!</definedName>
    <definedName name="Pai">#REF!</definedName>
    <definedName name="Paises" localSheetId="12">#REF!</definedName>
    <definedName name="Paises" localSheetId="1">#REF!</definedName>
    <definedName name="Paises" localSheetId="5">#REF!</definedName>
    <definedName name="Paises" localSheetId="6">#REF!</definedName>
    <definedName name="Paises" localSheetId="4">#REF!</definedName>
    <definedName name="Paises" localSheetId="9">#REF!</definedName>
    <definedName name="Paises" localSheetId="11">#REF!</definedName>
    <definedName name="Paises" localSheetId="10">#REF!</definedName>
    <definedName name="Paises" localSheetId="3">#REF!</definedName>
    <definedName name="Paises" localSheetId="2">#REF!</definedName>
    <definedName name="Paises" localSheetId="7">#REF!</definedName>
    <definedName name="Paises" localSheetId="8">#REF!</definedName>
    <definedName name="Paises">#REF!</definedName>
    <definedName name="PercentCompleteBeyond" localSheetId="12">(#REF!=MEDIAN(#REF!,#REF!,#REF!+#REF!)*(#REF!&gt;0))*((#REF!&lt;(INT(#REF!+#REF!*#REF!)))+(#REF!=#REF!))*(#REF!&gt;0)</definedName>
    <definedName name="PercentCompleteBeyond" localSheetId="1">(#REF!=MEDIAN(#REF!,#REF!,#REF!+#REF!)*(#REF!&gt;0))*((#REF!&lt;(INT(#REF!+#REF!*#REF!)))+(#REF!=#REF!))*(#REF!&gt;0)</definedName>
    <definedName name="PercentCompleteBeyond" localSheetId="5">(#REF!=MEDIAN(#REF!,#REF!,#REF!+#REF!)*(#REF!&gt;0))*((#REF!&lt;(INT(#REF!+#REF!*#REF!)))+(#REF!=#REF!))*(#REF!&gt;0)</definedName>
    <definedName name="PercentCompleteBeyond" localSheetId="6">(#REF!=MEDIAN(#REF!,#REF!,#REF!+#REF!)*(#REF!&gt;0))*((#REF!&lt;(INT(#REF!+#REF!*#REF!)))+(#REF!=#REF!))*(#REF!&gt;0)</definedName>
    <definedName name="PercentCompleteBeyond" localSheetId="4">(#REF!=MEDIAN(#REF!,#REF!,#REF!+#REF!)*(#REF!&gt;0))*((#REF!&lt;(INT(#REF!+#REF!*#REF!)))+(#REF!=#REF!))*(#REF!&gt;0)</definedName>
    <definedName name="PercentCompleteBeyond" localSheetId="9">(#REF!=MEDIAN(#REF!,#REF!,#REF!+#REF!)*(#REF!&gt;0))*((#REF!&lt;(INT(#REF!+#REF!*#REF!)))+(#REF!=#REF!))*(#REF!&gt;0)</definedName>
    <definedName name="PercentCompleteBeyond" localSheetId="11">(#REF!=MEDIAN(#REF!,#REF!,#REF!+#REF!)*(#REF!&gt;0))*((#REF!&lt;(INT(#REF!+#REF!*#REF!)))+(#REF!=#REF!))*(#REF!&gt;0)</definedName>
    <definedName name="PercentCompleteBeyond" localSheetId="10">(#REF!=MEDIAN(#REF!,#REF!,#REF!+#REF!)*(#REF!&gt;0))*((#REF!&lt;(INT(#REF!+#REF!*#REF!)))+(#REF!=#REF!))*(#REF!&gt;0)</definedName>
    <definedName name="PercentCompleteBeyond" localSheetId="3">(#REF!=MEDIAN(#REF!,#REF!,#REF!+#REF!)*(#REF!&gt;0))*((#REF!&lt;(INT(#REF!+#REF!*#REF!)))+(#REF!=#REF!))*(#REF!&gt;0)</definedName>
    <definedName name="PercentCompleteBeyond" localSheetId="2">(#REF!=MEDIAN(#REF!,#REF!,#REF!+#REF!)*(#REF!&gt;0))*((#REF!&lt;(INT(#REF!+#REF!*#REF!)))+(#REF!=#REF!))*(#REF!&gt;0)</definedName>
    <definedName name="PercentCompleteBeyond" localSheetId="7">(#REF!=MEDIAN(#REF!,#REF!,#REF!+#REF!)*(#REF!&gt;0))*((#REF!&lt;(INT(#REF!+#REF!*#REF!)))+(#REF!=#REF!))*(#REF!&gt;0)</definedName>
    <definedName name="PercentCompleteBeyond" localSheetId="8">(#REF!=MEDIAN(#REF!,#REF!,#REF!+#REF!)*(#REF!&gt;0))*((#REF!&lt;(INT(#REF!+#REF!*#REF!)))+(#REF!=#REF!))*(#REF!&gt;0)</definedName>
    <definedName name="PercentCompleteBeyond">(#REF!=MEDIAN(#REF!,#REF!,#REF!+#REF!)*(#REF!&gt;0))*((#REF!&lt;(INT(#REF!+#REF!*#REF!)))+(#REF!=#REF!))*(#REF!&gt;0)</definedName>
    <definedName name="period_selected" localSheetId="12">#REF!</definedName>
    <definedName name="period_selected" localSheetId="1">#REF!</definedName>
    <definedName name="period_selected" localSheetId="5">#REF!</definedName>
    <definedName name="period_selected" localSheetId="6">#REF!</definedName>
    <definedName name="period_selected" localSheetId="4">#REF!</definedName>
    <definedName name="period_selected" localSheetId="9">#REF!</definedName>
    <definedName name="period_selected" localSheetId="11">#REF!</definedName>
    <definedName name="period_selected" localSheetId="10">#REF!</definedName>
    <definedName name="period_selected" localSheetId="3">#REF!</definedName>
    <definedName name="period_selected" localSheetId="2">#REF!</definedName>
    <definedName name="period_selected" localSheetId="7">#REF!</definedName>
    <definedName name="period_selected" localSheetId="8">#REF!</definedName>
    <definedName name="period_selected">#REF!</definedName>
    <definedName name="PeriodInActual" localSheetId="12">#REF!=MEDIAN(#REF!,#REF!,#REF!+#REF!-1)</definedName>
    <definedName name="PeriodInActual" localSheetId="1">#REF!=MEDIAN(#REF!,#REF!,#REF!+#REF!-1)</definedName>
    <definedName name="PeriodInActual" localSheetId="5">#REF!=MEDIAN(#REF!,#REF!,#REF!+#REF!-1)</definedName>
    <definedName name="PeriodInActual" localSheetId="6">#REF!=MEDIAN(#REF!,#REF!,#REF!+#REF!-1)</definedName>
    <definedName name="PeriodInActual" localSheetId="4">#REF!=MEDIAN(#REF!,#REF!,#REF!+#REF!-1)</definedName>
    <definedName name="PeriodInActual" localSheetId="9">#REF!=MEDIAN(#REF!,#REF!,#REF!+#REF!-1)</definedName>
    <definedName name="PeriodInActual" localSheetId="11">#REF!=MEDIAN(#REF!,#REF!,#REF!+#REF!-1)</definedName>
    <definedName name="PeriodInActual" localSheetId="10">#REF!=MEDIAN(#REF!,#REF!,#REF!+#REF!-1)</definedName>
    <definedName name="PeriodInActual" localSheetId="3">#REF!=MEDIAN(#REF!,#REF!,#REF!+#REF!-1)</definedName>
    <definedName name="PeriodInActual" localSheetId="2">#REF!=MEDIAN(#REF!,#REF!,#REF!+#REF!-1)</definedName>
    <definedName name="PeriodInActual" localSheetId="7">#REF!=MEDIAN(#REF!,#REF!,#REF!+#REF!-1)</definedName>
    <definedName name="PeriodInActual" localSheetId="8">#REF!=MEDIAN(#REF!,#REF!,#REF!+#REF!-1)</definedName>
    <definedName name="PeriodInActual">#REF!=MEDIAN(#REF!,#REF!,#REF!+#REF!-1)</definedName>
    <definedName name="PeriodInPlan" localSheetId="12">#REF!=MEDIAN(#REF!,#REF!,#REF!+#REF!-1)</definedName>
    <definedName name="PeriodInPlan" localSheetId="1">#REF!=MEDIAN(#REF!,#REF!,#REF!+#REF!-1)</definedName>
    <definedName name="PeriodInPlan" localSheetId="5">#REF!=MEDIAN(#REF!,#REF!,#REF!+#REF!-1)</definedName>
    <definedName name="PeriodInPlan" localSheetId="6">#REF!=MEDIAN(#REF!,#REF!,#REF!+#REF!-1)</definedName>
    <definedName name="PeriodInPlan" localSheetId="4">#REF!=MEDIAN(#REF!,#REF!,#REF!+#REF!-1)</definedName>
    <definedName name="PeriodInPlan" localSheetId="9">#REF!=MEDIAN(#REF!,#REF!,#REF!+#REF!-1)</definedName>
    <definedName name="PeriodInPlan" localSheetId="11">#REF!=MEDIAN(#REF!,#REF!,#REF!+#REF!-1)</definedName>
    <definedName name="PeriodInPlan" localSheetId="10">#REF!=MEDIAN(#REF!,#REF!,#REF!+#REF!-1)</definedName>
    <definedName name="PeriodInPlan" localSheetId="3">#REF!=MEDIAN(#REF!,#REF!,#REF!+#REF!-1)</definedName>
    <definedName name="PeriodInPlan" localSheetId="2">#REF!=MEDIAN(#REF!,#REF!,#REF!+#REF!-1)</definedName>
    <definedName name="PeriodInPlan" localSheetId="7">#REF!=MEDIAN(#REF!,#REF!,#REF!+#REF!-1)</definedName>
    <definedName name="PeriodInPlan" localSheetId="8">#REF!=MEDIAN(#REF!,#REF!,#REF!+#REF!-1)</definedName>
    <definedName name="PeriodInPlan">#REF!=MEDIAN(#REF!,#REF!,#REF!+#REF!-1)</definedName>
    <definedName name="Peru" localSheetId="12">#REF!</definedName>
    <definedName name="Peru" localSheetId="1">#REF!</definedName>
    <definedName name="Peru" localSheetId="5">#REF!</definedName>
    <definedName name="Peru" localSheetId="6">#REF!</definedName>
    <definedName name="Peru" localSheetId="4">#REF!</definedName>
    <definedName name="Peru" localSheetId="9">#REF!</definedName>
    <definedName name="Peru" localSheetId="11">#REF!</definedName>
    <definedName name="Peru" localSheetId="10">#REF!</definedName>
    <definedName name="Peru" localSheetId="3">#REF!</definedName>
    <definedName name="Peru" localSheetId="2">#REF!</definedName>
    <definedName name="Peru" localSheetId="7">#REF!</definedName>
    <definedName name="Peru" localSheetId="8">#REF!</definedName>
    <definedName name="Peru">#REF!</definedName>
    <definedName name="Plan" localSheetId="12">'CONTROL DE CAMBIOS'!PeriodInPlan*(#REF!&gt;0)</definedName>
    <definedName name="Plan" localSheetId="1">DDOS!PeriodInPlan*(#REF!&gt;0)</definedName>
    <definedName name="Plan" localSheetId="5">GAC!PeriodInPlan*(#REF!&gt;0)</definedName>
    <definedName name="Plan" localSheetId="6">GCSyP!PeriodInPlan*(#REF!&gt;0)</definedName>
    <definedName name="Plan" localSheetId="4">GEeI!PeriodInPlan*(#REF!&gt;0)</definedName>
    <definedName name="Plan" localSheetId="9">PeriodInPlan*(#REF!&gt;0)</definedName>
    <definedName name="Plan" localSheetId="11">GGF!PeriodInPlan*(#REF!&gt;0)</definedName>
    <definedName name="Plan" localSheetId="10">GGH!PeriodInPlan*(#REF!&gt;0)</definedName>
    <definedName name="Plan" localSheetId="3">GPyE!PeriodInPlan*(#REF!&gt;0)</definedName>
    <definedName name="Plan" localSheetId="2">GTIC!PeriodInPlan*(#REF!&gt;0)</definedName>
    <definedName name="Plan" localSheetId="7">OAJ!PeriodInPlan*(#REF!&gt;0)</definedName>
    <definedName name="Plan" localSheetId="8">OCI!PeriodInPlan*(#REF!&gt;0)</definedName>
    <definedName name="Plan" localSheetId="0">PeriodInPlan*(#REF!&gt;0)</definedName>
    <definedName name="Plan">PeriodInPlan*(#REF!&gt;0)</definedName>
    <definedName name="PorcentajeCompletado" localSheetId="12">'CONTROL DE CAMBIOS'!PercentCompleteBeyond*'CONTROL DE CAMBIOS'!PeriodInPlan</definedName>
    <definedName name="PorcentajeCompletado" localSheetId="1">DDOS!PercentCompleteBeyond*DDOS!PeriodInPlan</definedName>
    <definedName name="PorcentajeCompletado" localSheetId="5">GAC!PercentCompleteBeyond*GAC!PeriodInPlan</definedName>
    <definedName name="PorcentajeCompletado" localSheetId="6">GCSyP!PercentCompleteBeyond*GCSyP!PeriodInPlan</definedName>
    <definedName name="PorcentajeCompletado" localSheetId="4">GEeI!PercentCompleteBeyond*GEeI!PeriodInPlan</definedName>
    <definedName name="PorcentajeCompletado" localSheetId="9">PercentCompleteBeyond*PeriodInPlan</definedName>
    <definedName name="PorcentajeCompletado" localSheetId="11">GGF!PercentCompleteBeyond*GGF!PeriodInPlan</definedName>
    <definedName name="PorcentajeCompletado" localSheetId="10">GGH!PercentCompleteBeyond*GGH!PeriodInPlan</definedName>
    <definedName name="PorcentajeCompletado" localSheetId="3">GPyE!PercentCompleteBeyond*GPyE!PeriodInPlan</definedName>
    <definedName name="PorcentajeCompletado" localSheetId="2">GTIC!PercentCompleteBeyond*GTIC!PeriodInPlan</definedName>
    <definedName name="PorcentajeCompletado" localSheetId="7">OAJ!PercentCompleteBeyond*OAJ!PeriodInPlan</definedName>
    <definedName name="PorcentajeCompletado" localSheetId="8">OCI!PercentCompleteBeyond*OCI!PeriodInPlan</definedName>
    <definedName name="PorcentajeCompletado" localSheetId="0">PercentCompleteBeyond*PeriodInPlan</definedName>
    <definedName name="PorcentajeCompletado">PercentCompleteBeyond*PeriodInPlan</definedName>
    <definedName name="Real" localSheetId="12">('CONTROL DE CAMBIOS'!PeriodInActual*(#REF!&gt;0))*'CONTROL DE CAMBIOS'!PeriodInPlan</definedName>
    <definedName name="Real" localSheetId="1">(DDOS!PeriodInActual*(#REF!&gt;0))*DDOS!PeriodInPlan</definedName>
    <definedName name="Real" localSheetId="5">(GAC!PeriodInActual*(#REF!&gt;0))*GAC!PeriodInPlan</definedName>
    <definedName name="Real" localSheetId="6">(GCSyP!PeriodInActual*(#REF!&gt;0))*GCSyP!PeriodInPlan</definedName>
    <definedName name="Real" localSheetId="4">(GEeI!PeriodInActual*(#REF!&gt;0))*GEeI!PeriodInPlan</definedName>
    <definedName name="Real" localSheetId="9">(PeriodInActual*(#REF!&gt;0))*PeriodInPlan</definedName>
    <definedName name="Real" localSheetId="11">(GGF!PeriodInActual*(#REF!&gt;0))*GGF!PeriodInPlan</definedName>
    <definedName name="Real" localSheetId="10">(GGH!PeriodInActual*(#REF!&gt;0))*GGH!PeriodInPlan</definedName>
    <definedName name="Real" localSheetId="3">(GPyE!PeriodInActual*(#REF!&gt;0))*GPyE!PeriodInPlan</definedName>
    <definedName name="Real" localSheetId="2">(GTIC!PeriodInActual*(#REF!&gt;0))*GTIC!PeriodInPlan</definedName>
    <definedName name="Real" localSheetId="7">(OAJ!PeriodInActual*(#REF!&gt;0))*OAJ!PeriodInPlan</definedName>
    <definedName name="Real" localSheetId="8">(OCI!PeriodInActual*(#REF!&gt;0))*OCI!PeriodInPlan</definedName>
    <definedName name="Real" localSheetId="0">(PeriodInActual*(#REF!&gt;0))*PeriodInPlan</definedName>
    <definedName name="Real">(PeriodInActual*(#REF!&gt;0))*PeriodInPlan</definedName>
    <definedName name="TitleRegion..BO60" localSheetId="12">#REF!</definedName>
    <definedName name="TitleRegion..BO60" localSheetId="1">#REF!</definedName>
    <definedName name="TitleRegion..BO60" localSheetId="5">#REF!</definedName>
    <definedName name="TitleRegion..BO60" localSheetId="6">#REF!</definedName>
    <definedName name="TitleRegion..BO60" localSheetId="4">#REF!</definedName>
    <definedName name="TitleRegion..BO60" localSheetId="9">#REF!</definedName>
    <definedName name="TitleRegion..BO60" localSheetId="11">#REF!</definedName>
    <definedName name="TitleRegion..BO60" localSheetId="10">#REF!</definedName>
    <definedName name="TitleRegion..BO60" localSheetId="3">#REF!</definedName>
    <definedName name="TitleRegion..BO60" localSheetId="2">#REF!</definedName>
    <definedName name="TitleRegion..BO60" localSheetId="7">#REF!</definedName>
    <definedName name="TitleRegion..BO60" localSheetId="8">#REF!</definedName>
    <definedName name="TitleRegion..BO60">#REF!</definedName>
    <definedName name="Trans" localSheetId="12">#REF!</definedName>
    <definedName name="Trans" localSheetId="1">#REF!</definedName>
    <definedName name="Trans" localSheetId="5">#REF!</definedName>
    <definedName name="Trans" localSheetId="6">#REF!</definedName>
    <definedName name="Trans" localSheetId="4">#REF!</definedName>
    <definedName name="Trans" localSheetId="9">#REF!</definedName>
    <definedName name="Trans" localSheetId="11">#REF!</definedName>
    <definedName name="Trans" localSheetId="10">#REF!</definedName>
    <definedName name="Trans" localSheetId="3">#REF!</definedName>
    <definedName name="Trans" localSheetId="2">#REF!</definedName>
    <definedName name="Trans" localSheetId="7">#REF!</definedName>
    <definedName name="Trans" localSheetId="8">#REF!</definedName>
    <definedName name="Trans">#REF!</definedName>
    <definedName name="Transformaciones" localSheetId="5">'[1]Estructura de PND'!$B$4:$B$8</definedName>
    <definedName name="Transformaciones" localSheetId="6">'[1]Estructura de PND'!$B$4:$B$8</definedName>
    <definedName name="Transformaciones" localSheetId="4">'[2]Estructura de PND'!$B$4:$B$8</definedName>
    <definedName name="Transformaciones" localSheetId="9">'[3]Estructura de PND'!$B$4:$B$8</definedName>
    <definedName name="Transformaciones" localSheetId="11">'[1]Estructura de PND'!$B$4:$B$8</definedName>
    <definedName name="Transformaciones" localSheetId="10">'[1]Estructura de PND'!$B$4:$B$8</definedName>
    <definedName name="Transformaciones" localSheetId="3">'[4]Estructura de PND'!$B$4:$B$8</definedName>
    <definedName name="Transformaciones" localSheetId="2">'[1]Estructura de PND'!$B$4:$B$8</definedName>
    <definedName name="Transformaciones" localSheetId="7">'[2]Estructura de PND'!$B$4:$B$8</definedName>
    <definedName name="Transformaciones" localSheetId="8">'[1]Estructura de PND'!$B$4:$B$8</definedName>
    <definedName name="Transformaciones">'[5]Estructura de PND'!$B$4:$B$8</definedName>
    <definedName name="yg" localSheetId="12">'CONTROL DE CAMBIOS'!PeriodInPlan*(#REF!&gt;0)</definedName>
    <definedName name="yg" localSheetId="1">DDOS!PeriodInPlan*(#REF!&gt;0)</definedName>
    <definedName name="yg" localSheetId="5">GAC!PeriodInPlan*(#REF!&gt;0)</definedName>
    <definedName name="yg" localSheetId="6">PeriodInPlan*(#REF!&gt;0)</definedName>
    <definedName name="yg" localSheetId="4">GEeI!PeriodInPlan*(#REF!&gt;0)</definedName>
    <definedName name="yg" localSheetId="9">PeriodInPlan*(#REF!&gt;0)</definedName>
    <definedName name="yg" localSheetId="11">PeriodInPlan*(#REF!&gt;0)</definedName>
    <definedName name="yg" localSheetId="10">PeriodInPlan*(#REF!&gt;0)</definedName>
    <definedName name="yg" localSheetId="3">GPyE!PeriodInPlan*(#REF!&gt;0)</definedName>
    <definedName name="yg" localSheetId="2">GTIC!PeriodInPlan*(#REF!&gt;0)</definedName>
    <definedName name="yg" localSheetId="7">OAJ!PeriodInPlan*(#REF!&gt;0)</definedName>
    <definedName name="yg" localSheetId="8">OCI!PeriodInPlan*(#REF!&gt;0)</definedName>
    <definedName name="yg" localSheetId="0">PeriodInPlan*(#REF!&gt;0)</definedName>
    <definedName name="yg">PeriodInPlan*(#REF!&gt;0)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16" l="1"/>
  <c r="E27" i="16"/>
  <c r="E22" i="16"/>
  <c r="E21" i="16"/>
  <c r="E19" i="16"/>
  <c r="E18" i="16"/>
  <c r="E13" i="16"/>
  <c r="E11" i="16"/>
  <c r="E21" i="14"/>
  <c r="E18" i="14"/>
  <c r="E14" i="14"/>
  <c r="E12" i="14"/>
  <c r="E23" i="3"/>
  <c r="E25" i="7" l="1"/>
  <c r="E21" i="7"/>
  <c r="E14" i="7"/>
  <c r="E12" i="7"/>
  <c r="H849" i="6" l="1"/>
  <c r="E34" i="3" l="1"/>
  <c r="E32" i="3"/>
  <c r="E31" i="3"/>
  <c r="E29" i="3"/>
  <c r="E27" i="3"/>
  <c r="E24" i="3"/>
  <c r="E18" i="3"/>
  <c r="E16" i="3"/>
  <c r="E12" i="3"/>
  <c r="D12" i="3"/>
  <c r="Q23" i="1"/>
  <c r="S23" i="1" s="1"/>
  <c r="U23" i="1" s="1"/>
  <c r="W23" i="1" s="1"/>
  <c r="Y23" i="1" s="1"/>
  <c r="AA23" i="1" s="1"/>
  <c r="AC23" i="1" s="1"/>
  <c r="AE23" i="1" s="1"/>
  <c r="AG23" i="1" s="1"/>
  <c r="AI23" i="1" s="1"/>
  <c r="AK23" i="1" s="1"/>
  <c r="AM23" i="1" s="1"/>
  <c r="S22" i="1"/>
  <c r="U22" i="1" s="1"/>
  <c r="W22" i="1" s="1"/>
  <c r="Y22" i="1" s="1"/>
  <c r="AA22" i="1" s="1"/>
  <c r="AC22" i="1" s="1"/>
  <c r="AE22" i="1" s="1"/>
  <c r="AG22" i="1" s="1"/>
  <c r="AI22" i="1" s="1"/>
  <c r="AK22" i="1" s="1"/>
  <c r="AM22" i="1" s="1"/>
  <c r="Q22" i="1"/>
  <c r="S21" i="1"/>
  <c r="U21" i="1" s="1"/>
  <c r="W21" i="1" s="1"/>
  <c r="Y21" i="1" s="1"/>
  <c r="AA21" i="1" s="1"/>
  <c r="AC21" i="1" s="1"/>
  <c r="AE21" i="1" s="1"/>
  <c r="AG21" i="1" s="1"/>
  <c r="AI21" i="1" s="1"/>
  <c r="AK21" i="1" s="1"/>
  <c r="AM21" i="1" s="1"/>
  <c r="E21" i="1"/>
  <c r="S20" i="1"/>
  <c r="U20" i="1" s="1"/>
  <c r="W20" i="1" s="1"/>
  <c r="Y20" i="1" s="1"/>
  <c r="AA20" i="1" s="1"/>
  <c r="AC20" i="1" s="1"/>
  <c r="AE20" i="1" s="1"/>
  <c r="AG20" i="1" s="1"/>
  <c r="AI20" i="1" s="1"/>
  <c r="AK20" i="1" s="1"/>
  <c r="AM20" i="1" s="1"/>
  <c r="S19" i="1"/>
  <c r="U19" i="1" s="1"/>
  <c r="W19" i="1" s="1"/>
  <c r="Y19" i="1" s="1"/>
  <c r="AA19" i="1" s="1"/>
  <c r="AC19" i="1" s="1"/>
  <c r="AE19" i="1" s="1"/>
  <c r="AG19" i="1" s="1"/>
  <c r="AI19" i="1" s="1"/>
  <c r="AK19" i="1" s="1"/>
  <c r="AM19" i="1" s="1"/>
  <c r="E19" i="1"/>
  <c r="Q16" i="1"/>
  <c r="S16" i="1" s="1"/>
  <c r="U16" i="1" s="1"/>
  <c r="W16" i="1" s="1"/>
  <c r="Y16" i="1" s="1"/>
  <c r="AA16" i="1" s="1"/>
  <c r="AC16" i="1" s="1"/>
  <c r="AE16" i="1" s="1"/>
  <c r="AG16" i="1" s="1"/>
  <c r="AI16" i="1" s="1"/>
  <c r="AK16" i="1" s="1"/>
  <c r="AM16" i="1" s="1"/>
  <c r="AA15" i="1"/>
  <c r="AC15" i="1" s="1"/>
  <c r="AE15" i="1" s="1"/>
  <c r="AG15" i="1" s="1"/>
  <c r="AI15" i="1" s="1"/>
  <c r="AK15" i="1" s="1"/>
  <c r="AM15" i="1" s="1"/>
  <c r="U14" i="1"/>
  <c r="W14" i="1" s="1"/>
  <c r="S13" i="1"/>
  <c r="W13" i="1" s="1"/>
  <c r="AA13" i="1" s="1"/>
  <c r="AE13" i="1" s="1"/>
  <c r="AI13" i="1" s="1"/>
  <c r="AM13" i="1" s="1"/>
  <c r="Y12" i="1"/>
  <c r="AA12" i="1" s="1"/>
  <c r="AC12" i="1" s="1"/>
  <c r="AE12" i="1" s="1"/>
  <c r="AG12" i="1" s="1"/>
  <c r="AI12" i="1" s="1"/>
  <c r="AK12" i="1" s="1"/>
  <c r="AM12" i="1" s="1"/>
  <c r="E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CarolinaB</author>
  </authors>
  <commentList>
    <comment ref="L10" authorId="0" shapeId="0" xr:uid="{C346E008-C5F0-4EB7-AEAA-FE016BBF1A0F}">
      <text>
        <r>
          <rPr>
            <b/>
            <sz val="9"/>
            <color indexed="81"/>
            <rFont val="Tahoma"/>
            <family val="2"/>
          </rPr>
          <t>CarolinaB:</t>
        </r>
        <r>
          <rPr>
            <sz val="9"/>
            <color indexed="81"/>
            <rFont val="Tahoma"/>
            <family val="2"/>
          </rPr>
          <t xml:space="preserve">
Favor corregir fechas para el año 2025</t>
        </r>
      </text>
    </comment>
    <comment ref="M10" authorId="0" shapeId="0" xr:uid="{F8CA6E4E-5BDC-45D9-AC79-FBFF23548339}">
      <text>
        <r>
          <rPr>
            <b/>
            <sz val="9"/>
            <color indexed="81"/>
            <rFont val="Tahoma"/>
            <family val="2"/>
          </rPr>
          <t>CarolinaB:</t>
        </r>
        <r>
          <rPr>
            <sz val="9"/>
            <color indexed="81"/>
            <rFont val="Tahoma"/>
            <family val="2"/>
          </rPr>
          <t xml:space="preserve">
Favor corregir fechas para el año 2025</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<sst xmlns="http://schemas.openxmlformats.org/spreadsheetml/2006/main" count="2378" uniqueCount="929">
  <si>
    <t>AVANCE</t>
  </si>
  <si>
    <t xml:space="preserve">CÓDIGO-FO-PDE-02                                                             VERSIÓN 13                                         FECHA EDICIÓN: 24/06/2024                         </t>
  </si>
  <si>
    <t xml:space="preserve">                                                                           CÓDIGO UAEOS-FO-PDE-02                                                                                       VERSIÓN 13                                                                                     FECHA EDICIÓN: 24/06/2024</t>
  </si>
  <si>
    <t>PLAN ESTRATEGICO</t>
  </si>
  <si>
    <r>
      <t xml:space="preserve">PROCESO DEL SISTEMA DE GESTIÓN -SIGOS-
</t>
    </r>
    <r>
      <rPr>
        <sz val="8"/>
        <color indexed="8"/>
        <rFont val="Arial Narrow"/>
        <family val="2"/>
      </rPr>
      <t>(Especifique el proceso del SIGOS al que pertenece la actividad general)</t>
    </r>
  </si>
  <si>
    <r>
      <t xml:space="preserve">ACTIVIDADES GENERALES
 </t>
    </r>
    <r>
      <rPr>
        <sz val="8"/>
        <color indexed="8"/>
        <rFont val="Arial Narrow"/>
        <family val="2"/>
      </rPr>
      <t>(Qué se va a hacer para implementar la estratégia en la zona y para cumplir con la meta del plan estratégico. Máximo dos actividades generales)</t>
    </r>
  </si>
  <si>
    <r>
      <t xml:space="preserve">VALOR PORCENTUAL DE LA ACTIVIDAD GENERAL 
</t>
    </r>
    <r>
      <rPr>
        <sz val="8"/>
        <color indexed="8"/>
        <rFont val="Arial Narrow"/>
        <family val="2"/>
      </rPr>
      <t>(Especifique la ponderación para cada una de las actividades generales, que en total deben sumar 100%)</t>
    </r>
  </si>
  <si>
    <r>
      <t xml:space="preserve">FUENTE DE RECURSOS    </t>
    </r>
    <r>
      <rPr>
        <sz val="9"/>
        <color indexed="8"/>
        <rFont val="Arial Narrow"/>
        <family val="2"/>
      </rPr>
      <t>(Especifique el proyecto de inversión o la fuente de recuersos (funcionamiento) con la cual se va a financiar la actividad)</t>
    </r>
  </si>
  <si>
    <r>
      <t xml:space="preserve">ACCIÓN
</t>
    </r>
    <r>
      <rPr>
        <sz val="8"/>
        <color indexed="8"/>
        <rFont val="Arial Narrow"/>
        <family val="2"/>
      </rPr>
      <t>(Cómo se van a desarrollar las actividades planteadas.  Mínimo una de las actividades establecidas, debe contribuir directamente con el cumplimiento de la meta del plan estratégico -Máximo cuatro actividades específicas-)</t>
    </r>
  </si>
  <si>
    <r>
      <t xml:space="preserve">META 
</t>
    </r>
    <r>
      <rPr>
        <sz val="8"/>
        <color indexed="8"/>
        <rFont val="Arial Narrow"/>
        <family val="2"/>
      </rPr>
      <t>(Defina una meta para cada actividad específica -medible y cuantificable-. Mínimo una de las metas establecidas, debe contribuir directamente con el cumplimiento de la meta del plan estratégico)</t>
    </r>
  </si>
  <si>
    <r>
      <t xml:space="preserve">INDICADOR DEL PRODUCTO
</t>
    </r>
    <r>
      <rPr>
        <sz val="8"/>
        <color indexed="8"/>
        <rFont val="Arial Narrow"/>
        <family val="2"/>
      </rPr>
      <t>(Defina el indicador para cada meta. Estos indicadores serán de cumplimiento, es decir, la relación de variables se hará sobre la meta programada)</t>
    </r>
  </si>
  <si>
    <r>
      <t xml:space="preserve">PONDERACIÓN ACCCION
</t>
    </r>
    <r>
      <rPr>
        <sz val="8"/>
        <color indexed="8"/>
        <rFont val="Arial Narrow"/>
        <family val="2"/>
      </rPr>
      <t>(Asigne un peso porcentual al indicador de acuerdo a su importancia en la realización de la actividad general. La ponderación más alta debe ser la del indicador que mide directamente la contribución con la meta del plan estratégico)</t>
    </r>
  </si>
  <si>
    <r>
      <t xml:space="preserve">RESPONSABLE
</t>
    </r>
    <r>
      <rPr>
        <sz val="8"/>
        <color indexed="8"/>
        <rFont val="Arial Narrow"/>
        <family val="2"/>
      </rPr>
      <t xml:space="preserve">(Asigne el o los responsable(s) que realizaran la actividad) </t>
    </r>
  </si>
  <si>
    <r>
      <t xml:space="preserve">Fecha de Inicio
</t>
    </r>
    <r>
      <rPr>
        <sz val="8"/>
        <color indexed="8"/>
        <rFont val="Arial Narrow"/>
        <family val="2"/>
      </rPr>
      <t>(Especifique la fecha que dará inicio en cada una de las actividades programadas)</t>
    </r>
  </si>
  <si>
    <r>
      <t xml:space="preserve">Fecha Final
</t>
    </r>
    <r>
      <rPr>
        <sz val="8"/>
        <color indexed="8"/>
        <rFont val="Arial Narrow"/>
        <family val="2"/>
      </rPr>
      <t xml:space="preserve">(Especifique la fecha que dará por finalizada cada una de las actividades programadas) </t>
    </r>
  </si>
  <si>
    <r>
      <t xml:space="preserve">DÓNDE 
</t>
    </r>
    <r>
      <rPr>
        <sz val="8"/>
        <color indexed="8"/>
        <rFont val="Arial Narrow"/>
        <family val="2"/>
      </rPr>
      <t>(Defina los departamentos en donde implementará las actividades específicas, Departamentos y Municipios)</t>
    </r>
  </si>
  <si>
    <t>ACTIVIDAD Nº</t>
  </si>
  <si>
    <t>ENERO</t>
  </si>
  <si>
    <t>FEBRERO</t>
  </si>
  <si>
    <t>MARZO</t>
  </si>
  <si>
    <t>ABRIL</t>
  </si>
  <si>
    <t>MAYO</t>
  </si>
  <si>
    <t>JUNIO</t>
  </si>
  <si>
    <t>JULIO</t>
  </si>
  <si>
    <t>AGOSTO</t>
  </si>
  <si>
    <t>SEPTIEMBRE</t>
  </si>
  <si>
    <t>OCTUBRE</t>
  </si>
  <si>
    <t>NOVIEMBRE</t>
  </si>
  <si>
    <t>DICIEMBRE</t>
  </si>
  <si>
    <t xml:space="preserve">MES: </t>
  </si>
  <si>
    <t>OBJETIVO MISIONAL</t>
  </si>
  <si>
    <t>ESTRATEGIA</t>
  </si>
  <si>
    <t>EJECUTADO</t>
  </si>
  <si>
    <t>ESPERADO</t>
  </si>
  <si>
    <t xml:space="preserve">Indicador acumulado </t>
  </si>
  <si>
    <t xml:space="preserve">Cualitativo </t>
  </si>
  <si>
    <t>1.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2.Generar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3, 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
4. Fortalecer la articulación institucional para recuperar la confianza de la ciudadanía y para fortalecer la acción integral del Estado.</t>
  </si>
  <si>
    <t xml:space="preserve">Cultura de la economía popular, social y solidaria para la vida 
</t>
  </si>
  <si>
    <t>Educación Asociativa Solidaria</t>
  </si>
  <si>
    <t>1. Revisar, actualizar y diseñar  programas institucionales que desarrollen las acciones de fomento de la economía solidaria , popular, comunitaria y social​</t>
  </si>
  <si>
    <t>Inversión y Funcionamiento</t>
  </si>
  <si>
    <t>1.1 Desarrollar programas formativos, para promover la implementación del SEAS en sus diferentes componentes</t>
  </si>
  <si>
    <t>100% de al menos 5 programas formativos desarrollados</t>
  </si>
  <si>
    <t>Porcentaje de programas desarrollados</t>
  </si>
  <si>
    <t xml:space="preserve">Grupo de educación e investigación </t>
  </si>
  <si>
    <t>Nacional</t>
  </si>
  <si>
    <t>1.1</t>
  </si>
  <si>
    <t>1.2 Acompañar la estrategia de articulación del SEAS con los Consejos Pedagógicos Territoriales, Universidades e IES, Redes Académicas, Entidades acreditadas e Instituciones Públicas para el fomento de la cultura y la educación de la asociatividad solidaria</t>
  </si>
  <si>
    <t>100% de acciones de acompañamiento a la estrategia de articulación del SEAS realizados</t>
  </si>
  <si>
    <t xml:space="preserve">Porcentaje de acciones de acompañamiento a los procesos educativos implementados </t>
  </si>
  <si>
    <t>1.2</t>
  </si>
  <si>
    <t>1.3 Diseñar y/o actualizar herramientas de los cinco (5) pilares del SEAS de acuerdo con los aportes de las organizaciones acreditadas.</t>
  </si>
  <si>
    <t>100% de las herramientas de los 5 pilares del SEAS diseñadas y actualizadas</t>
  </si>
  <si>
    <t>Porcentaje de las herramientas de las 5 herramientas del SEAS diseñadas y actualizadas</t>
  </si>
  <si>
    <t>1.3</t>
  </si>
  <si>
    <t>Funcionamiento</t>
  </si>
  <si>
    <t>1.4 Implementar las acciones relacionadas con el sello de calidad a programas de educación económica y financiera con organizaciones del sector</t>
  </si>
  <si>
    <t>100% de 8 sellos de calidad otorgados</t>
  </si>
  <si>
    <t>Porcentaje de 8 sellos de calidad otorgados</t>
  </si>
  <si>
    <t>1.4</t>
  </si>
  <si>
    <t>1.5 Apoyar el desarrollo tecnológico de espacios virtuales y/o presenciales (a demanda)  para fomentar el intercambio de conocimientos y aprendizajes que promuevan la cultura de la asociatividad solidaria para la paz</t>
  </si>
  <si>
    <t>100% de acciones adelantadas</t>
  </si>
  <si>
    <t>Porcentaje de acompañamientos adelantados, avance en el diseño de la herramienta</t>
  </si>
  <si>
    <t>1.5</t>
  </si>
  <si>
    <t>2. Articular las competencias  asociativas, emprendedoras  y solidarias en el sistema de educación formal en los niveles de básica y media con el ministerio de educación, secretaria de educación  e instituciones educativas ​</t>
  </si>
  <si>
    <t>2.1. Desarrollar las acciones para el Programa SEAS a la escuela</t>
  </si>
  <si>
    <t>100% de acciones de acompañamiento adelantadas</t>
  </si>
  <si>
    <t>Porcentaje de acciones de acompañamiento adelantadas</t>
  </si>
  <si>
    <t>2.1</t>
  </si>
  <si>
    <t>3. Desarrollar procesos de estudios, investigaciones o sistematización de experiencias en torno a la economía  solidaria, popular, comunitaria y social​</t>
  </si>
  <si>
    <t>3.1 Acompañar el desarrollo de procesos de investigación y/o estudios, adelantados en el marco de la gestión en los territorios y/o en los Circuitos Asociativos Solidarios identificados</t>
  </si>
  <si>
    <t>100% de acciones de acompañamiento adelantadas, de 13 investigaciones y/o estudios</t>
  </si>
  <si>
    <t>3.1</t>
  </si>
  <si>
    <t>4. Aportar al Plan decenal para la economía social, solidaria y popular en su componente educativo</t>
  </si>
  <si>
    <t>4.1  Diseñar la metodología para la formulación el Plan decenal para la economía social. solidaria y popular, y su capítulo de educación asociativa solidaria</t>
  </si>
  <si>
    <t>100% del capítulo de educación asociativa solidaria diseñado, como aporte del SEAS para Plan Decenal de Economía Social, Solidaria y Popular</t>
  </si>
  <si>
    <t>Porcentaje de capítulo diseñado</t>
  </si>
  <si>
    <t>4.1</t>
  </si>
  <si>
    <t>100% del diseño metodológico elaborado para la formulación del Plan decenal para la economía social. solidaria y popular</t>
  </si>
  <si>
    <t>Porcentaje de diseño metodológico elaborado</t>
  </si>
  <si>
    <t>Integralidad  de los sistemas de gestión para el desarrollo institucional</t>
  </si>
  <si>
    <t>Educación Asociativa Solidaria
Servicio al Ciudadano</t>
  </si>
  <si>
    <t xml:space="preserve">5. Implementar las dimensiones y políticas que conforman el MIPG para lograr una  mayor apropiación y cumplimiento adecuado de las funciones, garantizando  la satisfacción y participación ciudadana </t>
  </si>
  <si>
    <t>5.1 Actualizar el trámite de acreditación, en su marco normativo y en la adecuación del SIIA (desde el componente pedagógico), en armonía con el SEAS</t>
  </si>
  <si>
    <t xml:space="preserve">100% acciones de actualización del trámite de acreditación </t>
  </si>
  <si>
    <t xml:space="preserve">Porcentaje de acciones de actualización del del trámite </t>
  </si>
  <si>
    <t>5.1</t>
  </si>
  <si>
    <t>5.2 Atender las solicitudes  que formule la ciudadanía, acorde a los lineamientos internos del procedimiento de acreditación</t>
  </si>
  <si>
    <t>100% de solicitudes del trámite de acreditación gestionadas</t>
  </si>
  <si>
    <t>Porcentaje de solicitudes del trámite gestionadas</t>
  </si>
  <si>
    <t>5.2</t>
  </si>
  <si>
    <t xml:space="preserve">5.3 Realizar acciones del  proceso de gestión de Educación Solidaria  para el cumplimiento del plan MIPG </t>
  </si>
  <si>
    <t>Porcentaje acciones plan MIPG desarrolladas</t>
  </si>
  <si>
    <t>5.3</t>
  </si>
  <si>
    <t>REVISADO Y VALIDADO POR:</t>
  </si>
  <si>
    <t>VERIFICADO Y APROBADO POR:</t>
  </si>
  <si>
    <t>APROBADO POR:</t>
  </si>
  <si>
    <t>RESPONSABLE:</t>
  </si>
  <si>
    <t>MARISOL VIVEROS ZAMBRANO</t>
  </si>
  <si>
    <t>ANGIE CAROLINA TORRES RUIZ</t>
  </si>
  <si>
    <t>JOSE LUIS PASTRANA PALACIO</t>
  </si>
  <si>
    <t xml:space="preserve">MAURICIO RODRIGUEZ AMAYA </t>
  </si>
  <si>
    <t>LAURA MARTINA BALLÉN BARRAGÁN</t>
  </si>
  <si>
    <t>Coordinadora Grupo Planeación y Estadística</t>
  </si>
  <si>
    <t>Directora Técnica de  Investigación y Planeación</t>
  </si>
  <si>
    <t>Subdirector Nacional</t>
  </si>
  <si>
    <t xml:space="preserve">Director Nacional </t>
  </si>
  <si>
    <t>Coordinadora Grupo de Educación e Investigación</t>
  </si>
  <si>
    <t>*Anexo: Cronograma</t>
  </si>
  <si>
    <t>PLAN DE ACCIÓN INSTITUCIONAL 2025</t>
  </si>
  <si>
    <r>
      <rPr>
        <b/>
        <sz val="12"/>
        <rFont val="Calibri Light"/>
        <family val="2"/>
      </rPr>
      <t>Misión</t>
    </r>
    <r>
      <rPr>
        <sz val="12"/>
        <rFont val="Calibri Light"/>
        <family val="2"/>
      </rPr>
      <t xml:space="preserve">
Somos la entidad del Gobierno Nacional que fomenta e impulsa la asociatividad solidaria, popular y comunitaria, para el desarrollo social, cultural, ambiental, económico y político de las comunidades y los territorios para hacer de Colombia una potencia mundial de la vida.
</t>
    </r>
    <r>
      <rPr>
        <b/>
        <sz val="12"/>
        <rFont val="Calibri Light"/>
        <family val="2"/>
      </rPr>
      <t>Visión</t>
    </r>
    <r>
      <rPr>
        <sz val="12"/>
        <rFont val="Calibri Light"/>
        <family val="2"/>
      </rPr>
      <t xml:space="preserve">
En el año 2026, la Unidad Administrativa Especial de Organizaciones Solidarias será reconocida como la entidad líder en la coordinación, articulación e implementación de la AGENDA ASOCIATIVIDAD SOLIDARIA PARA LA PAZ , que contribuya al mejoramiento de la calidad de vida de la población colombiana y a la paz total en los territorios.  </t>
    </r>
  </si>
  <si>
    <t>Convenciones:</t>
  </si>
  <si>
    <t>DDOS</t>
  </si>
  <si>
    <t>Dirección de Desarrollo de las Organizaciones Solidarias</t>
  </si>
  <si>
    <t>GTIC</t>
  </si>
  <si>
    <t>Grupo de Tecnología de la Información y las Comunicaciones</t>
  </si>
  <si>
    <t>GPyE</t>
  </si>
  <si>
    <t>Grupo de Planeación y Estadística</t>
  </si>
  <si>
    <t>GEeI</t>
  </si>
  <si>
    <t>Grupo de Educación e Investigación</t>
  </si>
  <si>
    <t>GAC</t>
  </si>
  <si>
    <t>Grupo de Atención al Ciudadano</t>
  </si>
  <si>
    <t>CSyP</t>
  </si>
  <si>
    <t>Grupo Conectividad Solidaria y Prensa</t>
  </si>
  <si>
    <t>OAJ</t>
  </si>
  <si>
    <t>Oficina Asesora Jurídica</t>
  </si>
  <si>
    <t>OCI</t>
  </si>
  <si>
    <t>Oficina de Control Interno</t>
  </si>
  <si>
    <t>GH</t>
  </si>
  <si>
    <t>Grupo de Gestión Humana</t>
  </si>
  <si>
    <t>GA</t>
  </si>
  <si>
    <t>Grupo de Gestión Administrativa</t>
  </si>
  <si>
    <t>GF</t>
  </si>
  <si>
    <t>Grupo de Gestión Financiera</t>
  </si>
  <si>
    <t>CRONOGRAMA 2025</t>
  </si>
  <si>
    <t>MES</t>
  </si>
  <si>
    <t>1. Promover los acuerdos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2.Generar conocimiento con las organizaciones de la Economía Popular, Social y Solidaria, identificando los saberes construidos, haciendo uso de la investigación aplicada, donde el conocimiento y la experiencia se  conjuguen en proceos participativos en el que dialoguen lo popular, lo social y lo solidario
3, Posicionar y fortalecer las redes y medios alternativos y comunitarios en el territorio, con el fin de que estos sean el vehículo a través del cual se promocione la cultura de la educación solidaria para la paz y se visibilicen las bondades de la asociatividad solidaria como gestor del cambio en los territorios</t>
  </si>
  <si>
    <t xml:space="preserve">4.1 Integralidad  de los sistemas de gestión para el desarrollo institucional </t>
  </si>
  <si>
    <t>Gestión Informática</t>
  </si>
  <si>
    <t>Inversión y funcionamiento</t>
  </si>
  <si>
    <r>
      <t xml:space="preserve">1.1. Implementar y actualizar los dominios de información y sistemas de información de la </t>
    </r>
    <r>
      <rPr>
        <b/>
        <sz val="10"/>
        <rFont val="Arial Narrow"/>
        <family val="2"/>
      </rPr>
      <t>arquitectura empresarial</t>
    </r>
  </si>
  <si>
    <t>Profesional Grado 13</t>
  </si>
  <si>
    <t>Bogotá D.C.</t>
  </si>
  <si>
    <t>100 % de actualizaciones del catálogo de los sistemas de información TI (Elementos Infraesteructura, Continuidad de Negocio)</t>
  </si>
  <si>
    <t>Porcentaje de avance de actualizaciones de inventario de catálogo de los sistemas de información TI (Elementos Infraesteructura, Continuidad de Negocio)</t>
  </si>
  <si>
    <t>Profesional Especializado Grado 13</t>
  </si>
  <si>
    <t>Porcentaje de avance en las acciones establecidas en el mapa de riesgos del proceso y su actualización para la vigencia 2025</t>
  </si>
  <si>
    <t>Profesional Grado 13
Profesional Especializado Grado 13</t>
  </si>
  <si>
    <t>Grupo TI</t>
  </si>
  <si>
    <t>2. Plan anticorrupción y atención al ciudadano - Componente 5 . Mecanismos para la transparencia y acceso a la Información Pública</t>
  </si>
  <si>
    <t xml:space="preserve">Inversión y funcionamiento </t>
  </si>
  <si>
    <t>3. Mantener en óptimas condiciones la plataforma tecnológica para garantizar la disponibilidad de la información y servicios tecnológicos</t>
  </si>
  <si>
    <t xml:space="preserve">3.1. Adquirir  y actualizar las licencias de software
</t>
  </si>
  <si>
    <t>Número de licencias de software de seguridad adquiridas e instaladas y/o actualizadas</t>
  </si>
  <si>
    <t>3,.1</t>
  </si>
  <si>
    <t xml:space="preserve">240 Adquisición y renovación de licencias de Microsoft. </t>
  </si>
  <si>
    <t>Número  de licencias de Microsoft adquiridas y renovadas</t>
  </si>
  <si>
    <t>2 actualizaciones de software (Parches de seguridad, firmware, Sistemas operativos, Servicios, Módulos) de la  infraestructura tecnológica.</t>
  </si>
  <si>
    <t>Número de informes de actualizaciones de software</t>
  </si>
  <si>
    <t>Profesional Grado 7</t>
  </si>
  <si>
    <t xml:space="preserve">3.2 Mantener las condiciones óptimas de productividad y seguridad de los elementos que conforman la infraestructura tecnológica </t>
  </si>
  <si>
    <t>100% de ejecución de las actividades de administración de la infraestructura tecnológica de la entidad</t>
  </si>
  <si>
    <t xml:space="preserve">Porcentaje de ejecución de las actividades de administración de la infraestructura tecnológica de la entidad </t>
  </si>
  <si>
    <t>3.2</t>
  </si>
  <si>
    <t>Porcentaje de ejecución de las actividades del plan de mantenimiento de las tecnologías de información y las comunicaciones, y su actualización</t>
  </si>
  <si>
    <t>3.3 Realizar copias de seguridad de la información para garantizar la disponibilidad de la información y funcionamiento de los servicios tecnológicos</t>
  </si>
  <si>
    <t>9 informes de copias de seguridad realizadas.</t>
  </si>
  <si>
    <t>Número de  informes de copias de seguridad realizadas.</t>
  </si>
  <si>
    <t>3.3</t>
  </si>
  <si>
    <t>2 informes de pruebas de recuperación de copias de seguridad</t>
  </si>
  <si>
    <t>Número de  informes de  pruebas de recuperación de copias de seguridad.</t>
  </si>
  <si>
    <t xml:space="preserve">3.4. Realizar reportes de gestión de hardware y software. </t>
  </si>
  <si>
    <t>Porcentaje de reportes de gestión presentados</t>
  </si>
  <si>
    <t>3.4</t>
  </si>
  <si>
    <t>4. Gestionar los servicios y sistemas de información</t>
  </si>
  <si>
    <t xml:space="preserve">4.1. Gestionar las mesas de ayuda requeridas por los usuarios
</t>
  </si>
  <si>
    <t>100% de las solicitudes por mesa de ayuda gestionadas</t>
  </si>
  <si>
    <t>Porcentaje de solicitudes por mesa de ayuda gestionadas</t>
  </si>
  <si>
    <t xml:space="preserve">4.2 Registrar las consultas de  los servicios web de la entidad </t>
  </si>
  <si>
    <t>12 informes de los registros de las consultas realizadas a los  servicios web de la entidad.</t>
  </si>
  <si>
    <t>Número de informes de los registros de consultas realizadas a los servicios web.</t>
  </si>
  <si>
    <t>4.2</t>
  </si>
  <si>
    <t xml:space="preserve">5.  Implementar  las dimensiones y  políticas que conforman el MIPG para lograr una  mayor apropiación y cumplimiento adecuado de las funciones, garantizando  la satisfacción y participación ciudadana </t>
  </si>
  <si>
    <t>5.1 Adelantar las actividades para la implementación de las políticas que conforman el MIPG de acuerdo al plan de trabajo dispuesto por la Entidad,</t>
  </si>
  <si>
    <t>100% del cumplimiento de las actividades asignadas del MIPG</t>
  </si>
  <si>
    <t>Porcentaje  de ejecución de las actividades asignadas del MIPG</t>
  </si>
  <si>
    <t>* Anexo cronograma</t>
  </si>
  <si>
    <t>JOSÉ IGNACIO HERRERA TRUJILLO</t>
  </si>
  <si>
    <t>Coordinación Grupo Planeación y Estadística</t>
  </si>
  <si>
    <t xml:space="preserve">Directora Técnica de Investigación y Planeación </t>
  </si>
  <si>
    <t>Coordinador Grupo TICA</t>
  </si>
  <si>
    <t>PLAN DE ACCIÓN 2025 GRUPO DE PLANEACIÓN Y ESTADÍSTICA</t>
  </si>
  <si>
    <r>
      <t xml:space="preserve">ACTIVIDADES GENERALES
 </t>
    </r>
    <r>
      <rPr>
        <sz val="8"/>
        <color indexed="8"/>
        <rFont val="Arial Narrow"/>
        <family val="2"/>
      </rPr>
      <t>(Qué se va a hacer para implementar la estrategia en la zona y para cumplir con la meta del plan estratégico. Máximo dos actividades generales)</t>
    </r>
  </si>
  <si>
    <r>
      <t xml:space="preserve">FUENTE DE RECURSOS    </t>
    </r>
    <r>
      <rPr>
        <sz val="9"/>
        <color indexed="8"/>
        <rFont val="Arial Narrow"/>
        <family val="2"/>
      </rPr>
      <t>(Especifique el proyecto de inversión o la fuente de recursos (funcionamiento) con la cual se va a financiar la actividad)</t>
    </r>
  </si>
  <si>
    <t>ACTIVIDAD N.º</t>
  </si>
  <si>
    <t>Pensamiento y Direccionamiento Estratégico</t>
  </si>
  <si>
    <t xml:space="preserve">1. Coordinar y asesorar el proceso de  Planeación Estratégica  Institucional  </t>
  </si>
  <si>
    <t>1.1  Realizar Seguimiento al Plan Estratégico institucional (2023-2026)</t>
  </si>
  <si>
    <t xml:space="preserve"> 4 Seguimientos PEI (último vigencia 2024 y 3  de 2025)</t>
  </si>
  <si>
    <t>Número de seguimientos realizados</t>
  </si>
  <si>
    <t>Coordinador(a) y
Profesional grado 15</t>
  </si>
  <si>
    <t>Bogotá DC</t>
  </si>
  <si>
    <t xml:space="preserve">1.2 Realizar seguimiento a los compromisos del PND y Plan Estratégico Sectoriall </t>
  </si>
  <si>
    <t>4 informes de seguimiento  (último vigencia 2024 y 3  de 2025)</t>
  </si>
  <si>
    <t>Número de informes de seguimientos realizados</t>
  </si>
  <si>
    <t>1.3 Apoyar el desarrollo de la Planeación Estratégica 2026</t>
  </si>
  <si>
    <t xml:space="preserve">1 informe de actividades realizados </t>
  </si>
  <si>
    <t>Número de informes   realizados</t>
  </si>
  <si>
    <t xml:space="preserve">Coordinador(a) y
Profesional grado 17
Profesional grado 15
Profesional grado 15
</t>
  </si>
  <si>
    <t>01/30/2025</t>
  </si>
  <si>
    <t xml:space="preserve">Programas y Proyectos </t>
  </si>
  <si>
    <t xml:space="preserve">1.4 Elaborar  y consolidar en coordinación con el Grupo de Gestión Financiera el Anteproyecto de presupuesto de la Entidad para validación de la Dirección de Planeación e Investigación </t>
  </si>
  <si>
    <t>1 anteproyecto de presupuesto elaborado y consolidado oportunamente</t>
  </si>
  <si>
    <t>Número de anteproyectos de presupuesto  elaborado, consolidado y presentado</t>
  </si>
  <si>
    <t xml:space="preserve">2. Coordinar y asesorar el proceso de Planeación institucional táctica y operativa </t>
  </si>
  <si>
    <t xml:space="preserve">Funcionamiento                          </t>
  </si>
  <si>
    <t>2.1 Apoyar a la Dirección de Investigación y Planeación en  el desarrollo del  Comité Institucional de Gestión y Desempeño de la Unidad Administrativa Especial de Organizaciones Solidarias,   presentar los avances y cumplimiento de metas del Modelo Integrado de Planeación y Gestión para la vigencia.</t>
  </si>
  <si>
    <t>4 Comités  Institucionales de Gestión y Desempeño apoyados</t>
  </si>
  <si>
    <t xml:space="preserve">Número de Comités  Institucionales de Gestión y Desempeño apoyados </t>
  </si>
  <si>
    <t xml:space="preserve">2.2 Brindar asesoría , acompañamiento  y seguimiento a la implementación de los planes integrados  adoptados </t>
  </si>
  <si>
    <t xml:space="preserve">18  planes consolidados y publicados </t>
  </si>
  <si>
    <t>Número de Planes  consolidados y publicados</t>
  </si>
  <si>
    <t>2.2</t>
  </si>
  <si>
    <t>2 informes de formulación y/o seguimiento al Programa de Transparencia y Ética Pública</t>
  </si>
  <si>
    <t xml:space="preserve">Número de  informes de seguimiento realizados 
</t>
  </si>
  <si>
    <t>1</t>
  </si>
  <si>
    <t>4 informes de seguimiento a los planes integrados (último vigencia 2024 y 3  de 2025)</t>
  </si>
  <si>
    <t>Número de  informes de seguimiento realizados</t>
  </si>
  <si>
    <t>2.3 Asesorar y validar técnicamente la elaboración y publicación de los planes de acción de las diferentes áreas de la Unidad Administrativa Especial de Organizaciones Solidarias y realizar los informes de seguimiento</t>
  </si>
  <si>
    <t>11 Planes de acción asesorados y publicados</t>
  </si>
  <si>
    <t>Número de planes de acción publicados</t>
  </si>
  <si>
    <t>2.3</t>
  </si>
  <si>
    <t>12 Informes de seguimiento y ejecución (último vigencia 2024 y 11 de 2025)</t>
  </si>
  <si>
    <t>Número de Informes de seguimiento elaborados y enviados a los responsables</t>
  </si>
  <si>
    <t>2.4 Apoyar metodológicamente  la construcción del mapa de riesgos institucional y adelantar el monitoreo de acuerdo a la normatividad vigente.</t>
  </si>
  <si>
    <t xml:space="preserve">1  matriz de  mapas de riesgos construida y publicadas </t>
  </si>
  <si>
    <t>Número de matriz de riesgos de procesos elaborada, publicada</t>
  </si>
  <si>
    <t>Coordinador(a) y
Profesional grado 17</t>
  </si>
  <si>
    <t>31/04/2025</t>
  </si>
  <si>
    <t>2.4</t>
  </si>
  <si>
    <t xml:space="preserve">4 monitoreos  realizados en las fechas que establecen la normatividad  vigente </t>
  </si>
  <si>
    <r>
      <t xml:space="preserve">Número de </t>
    </r>
    <r>
      <rPr>
        <sz val="10"/>
        <color theme="1"/>
        <rFont val="Arial Narrow"/>
        <family val="2"/>
      </rPr>
      <t>monitoreos d</t>
    </r>
    <r>
      <rPr>
        <sz val="10"/>
        <rFont val="Arial Narrow"/>
        <family val="2"/>
      </rPr>
      <t>e  realizados.</t>
    </r>
  </si>
  <si>
    <t xml:space="preserve">3. Realizar  informes  sobre los compromisos de la Unidad Solidaria en la consolidación de  la PAZ , sentencias, CONPES y demás reportes solicitados por entidades externas </t>
  </si>
  <si>
    <t>3.1 Realizar el Informe de Rendición de Cuentas PAZ</t>
  </si>
  <si>
    <t>1 Informe de Rendición de Cuentas PAZ</t>
  </si>
  <si>
    <t>Número de Informes  realizados</t>
  </si>
  <si>
    <t xml:space="preserve">Coordinador(a) y
Profesional grado 15
</t>
  </si>
  <si>
    <t xml:space="preserve">3.2 Seguimiento, informes  y reportes  realizados y enviados de acuerdo a la competencia del grupo </t>
  </si>
  <si>
    <t xml:space="preserve">100% de solicitudes  internas o externas atendidas </t>
  </si>
  <si>
    <t xml:space="preserve">Porcentaje  de solicitudes atendidas </t>
  </si>
  <si>
    <t>Coordinador(a) y
Profesional grado 15
Profesional grado 15</t>
  </si>
  <si>
    <t>3.3 Registrar los reportes de MACROMETAS -SISCONPES -SIIPO</t>
  </si>
  <si>
    <t xml:space="preserve">100% de los reportes registrados en las plataformas o medios definidos para ello </t>
  </si>
  <si>
    <t>Porcentaje de reportes registrados en las plataformas o medio definido para ello</t>
  </si>
  <si>
    <t xml:space="preserve">Gestión del Mejoramiento </t>
  </si>
  <si>
    <t>4. Coordinar, asesorar y acompañar el proceso de mejoramiento continuo del Sistema Integrado de Gestión de la Unidad Administrativa Especial de Organizaciones Solidarias.</t>
  </si>
  <si>
    <t>4.1  Asesorar a los lideres en el desarrollo de las  acciones establecidas  para la implementación de MIPG</t>
  </si>
  <si>
    <t xml:space="preserve">100% de asesorías realizadas </t>
  </si>
  <si>
    <t xml:space="preserve">Porcentaje  de asesorías realizadas </t>
  </si>
  <si>
    <t xml:space="preserve">Coordinador(a) y
Profesional grado 17
Contratista </t>
  </si>
  <si>
    <t xml:space="preserve">4.2 Diseñar e implementar 1  campaña de sensibilización del MIPG a los funcionarios de la Unidad </t>
  </si>
  <si>
    <t xml:space="preserve">100% de la implementación de la campaña  realizadas </t>
  </si>
  <si>
    <t>Porcentaje de implementación de la  campaña de sensibilización realizada</t>
  </si>
  <si>
    <t>4.3 Realizar, acompañamiento y seguimiento  a las actividades de implementación del Sistema de Gestión Ambiental</t>
  </si>
  <si>
    <t>4 informes de seguimiento y acompañamiento</t>
  </si>
  <si>
    <t>Número de  informes realizados</t>
  </si>
  <si>
    <t xml:space="preserve">Coordinador(a) y
Profesional grado 15
Contratista </t>
  </si>
  <si>
    <t>4.3</t>
  </si>
  <si>
    <t xml:space="preserve">Seguimiento y Medición </t>
  </si>
  <si>
    <t>5. Implementar el Plan Estadístico Institucional de acuerdo a lo proyectado en el corto plazo.</t>
  </si>
  <si>
    <t>5.1 Revisar, actualizar y publicar información de gestión y resultados  con los reportes estadísticos</t>
  </si>
  <si>
    <t>2 actualizaciones de información sobre la gestión adelantada en los territorios, publicadas en el espacio web destinado por la Entidad</t>
  </si>
  <si>
    <t xml:space="preserve">Coordinador(a) 
Contratista </t>
  </si>
  <si>
    <t>5.2 Elaborar y presentar  los reportes e informes estadísticos de la entidad y el seguimiento al  Plan Estadístico Institucional</t>
  </si>
  <si>
    <t>12 reportes de seguimiento a las operaciones estadísticas  propias y 4 informes trimestrales (último vigencia 2024 y 3  de 2025)</t>
  </si>
  <si>
    <t>Número de reportes de seguimiento realizados</t>
  </si>
  <si>
    <t>5.3 Elaborar y presentar  los reportes  estadísticos de la entidad y el seguimiento a la implementación del Plan Estadístico Institucional</t>
  </si>
  <si>
    <t>10 reportes de seguimiento a las operaciones estadística otra fuente y 4 informes trimestrales</t>
  </si>
  <si>
    <t>12 reportes de medición de indicadores y 4 informes trimestrales (último vigencia 2024 y 3  de 2025)</t>
  </si>
  <si>
    <t>6. Actualizar los proyectos de inversión  y realizar seguimiento a la ejecución de los mismos según lo estipulado en el Plan de Gasto Publico</t>
  </si>
  <si>
    <t>6.1 Gestionar la actualización  y aprobación de  los proyectos de inversión para la vigencia 2025 y  2026, por parte de Mintrabajo y DNP</t>
  </si>
  <si>
    <t>100% de proyectos actualizados, aprobados y registrados vigencia 2025</t>
  </si>
  <si>
    <t>Porcentaje de  proyectos actualizados, aprobados y registrados en el DNP, para la vigencia 2025</t>
  </si>
  <si>
    <t>2/15/2025</t>
  </si>
  <si>
    <t>6.1</t>
  </si>
  <si>
    <t>100% proyectos actualizados enviados a Mintrabajo y registrados ante el DNP  programación  2026</t>
  </si>
  <si>
    <t>Porcentaje   de proyectos actualizados, aprobados y registrados en el DNP para vigencia 2026</t>
  </si>
  <si>
    <t>6.2  Asesorar y verificar la elaboración de estudios técnicos para la ejecución de proyectos de inversión durante 2025</t>
  </si>
  <si>
    <t>100% Estudios técnicos asesorados</t>
  </si>
  <si>
    <t>Porcentaje de estudios técnicos asesorados</t>
  </si>
  <si>
    <t>6.2</t>
  </si>
  <si>
    <t>6.3 Realizar seguimiento periódico sobre los avances de la ejecución de los proyectos de inversión de acuerdo a la planificación realizada en el marco de la política de Gestión Financiera y el Plan de Gasto Publico</t>
  </si>
  <si>
    <t>12 Reportes  de seguimiento  y  4 informes trimestrales (último vigencia 2024 y 3 de 2025)</t>
  </si>
  <si>
    <t>Número de reportes de seguimiento elaborados</t>
  </si>
  <si>
    <t>6.3</t>
  </si>
  <si>
    <t>6.4 Realizar seguimiento sobre los avances de la ejecución de los proyectos de inversión (Física, financiera y de gestión) registrada en la herramienta del PIIP y enviar retroalimentación a los formuladores</t>
  </si>
  <si>
    <t>12 Reportes  de seguimiento (último vigencia 2024 y 11 de 2025)</t>
  </si>
  <si>
    <t>Pensamiento y Direccionamiento Estratégico
Gestión del Mejoramiento</t>
  </si>
  <si>
    <t xml:space="preserve">7.  Implementar  las dimensiones y  políticas que conforman el MIPG para lograr una  mayor apropiación y cumplimiento adecuado de las funciones, garantizando  la satisfacción y participación ciudadana </t>
  </si>
  <si>
    <t xml:space="preserve">7.1 Adelantar las actividades para la implementación de las políticas que conforman el MIPG de acuerdo al plan de trabajo dispuesto por la Entidad </t>
  </si>
  <si>
    <t>100% del Cumplimiento de las actividades asignadas del MIPG de procesos liderados por el Grupo de Planeación y Estadísticas</t>
  </si>
  <si>
    <t>Porcentaje de Implementación del MIPG</t>
  </si>
  <si>
    <t>7.1</t>
  </si>
  <si>
    <t>JOSÉ LUIS PASTRANA PALACIO</t>
  </si>
  <si>
    <t>MAURICIO RODRÍGUEZ AMAYA</t>
  </si>
  <si>
    <t xml:space="preserve">CONTROL DE CAMBIOS </t>
  </si>
  <si>
    <t>FECHA</t>
  </si>
  <si>
    <t>CAMBIOS</t>
  </si>
  <si>
    <t>ENTE APROBADOR</t>
  </si>
  <si>
    <t>VERSIÓN</t>
  </si>
  <si>
    <t>Número de actualizaciones al informe de mejoras, soporte y mantenimiento a los sistemas de información desarrollados por la entidad</t>
  </si>
  <si>
    <t>Porcentaje de seguimientos de las actividades del plan de seguridad y privacidad de la información 2025,  y su actualización para 2026</t>
  </si>
  <si>
    <t>Porcentaje de avance en las acciones establecidas en el plan de tratamiento de riesgos de seguridad y privacidad de la información y su actualización para la vigencia 2026</t>
  </si>
  <si>
    <t xml:space="preserve">100% reportes de gestión relacionados con el inventario del hardware, deterioro, movimientos de activos intangibles y vida útil </t>
  </si>
  <si>
    <r>
      <t xml:space="preserve">PLAN DE ACCIÓN </t>
    </r>
    <r>
      <rPr>
        <b/>
        <sz val="18"/>
        <rFont val="Calibri"/>
        <family val="2"/>
      </rPr>
      <t>2025 GRUPO DE CONECTIVIDAD SOLIDARIA Y PRENSA</t>
    </r>
  </si>
  <si>
    <t>PLAN ESTRATÉGICO</t>
  </si>
  <si>
    <r>
      <t xml:space="preserve">PROCESO DEL SISTEMA DE GESTIÓN -SIGOS-
</t>
    </r>
    <r>
      <rPr>
        <sz val="8"/>
        <color theme="1"/>
        <rFont val="Arial Narrow"/>
        <family val="2"/>
      </rPr>
      <t>(Especifique el proceso del SIGOS al que pertenece la actividad general)</t>
    </r>
  </si>
  <si>
    <r>
      <t xml:space="preserve">ACTIVIDADES GENERALES
</t>
    </r>
    <r>
      <rPr>
        <b/>
        <sz val="8"/>
        <color theme="1"/>
        <rFont val="Arial Narrow"/>
        <family val="2"/>
      </rPr>
      <t xml:space="preserve"> </t>
    </r>
    <r>
      <rPr>
        <sz val="8"/>
        <color theme="1"/>
        <rFont val="Arial Narrow"/>
        <family val="2"/>
      </rPr>
      <t>(Qué se va a hacer para implementar la estratégia en la zona y para cumplir con la meta del plan estratégico. Máximo dos actividades generales)</t>
    </r>
  </si>
  <si>
    <r>
      <t xml:space="preserve">VALOR PORCENTUAL DE LA ACTIVIDAD GENERAL 
</t>
    </r>
    <r>
      <rPr>
        <sz val="8"/>
        <color theme="1"/>
        <rFont val="Arial Narrow"/>
        <family val="2"/>
      </rPr>
      <t>(Especifique la ponderación para cada una de las actividades generales, que en total deben sumar 100%)</t>
    </r>
  </si>
  <si>
    <r>
      <t xml:space="preserve">FUENTE DE RECURSOS    </t>
    </r>
    <r>
      <rPr>
        <sz val="8"/>
        <color theme="1"/>
        <rFont val="Arial Narrow"/>
        <family val="2"/>
      </rPr>
      <t>(Especifique el proyecto de inversión o la fuente de recuersos (funcionamiento) con la cual se va a financiar la actividad)</t>
    </r>
  </si>
  <si>
    <r>
      <t xml:space="preserve">ACCIÓN
</t>
    </r>
    <r>
      <rPr>
        <sz val="8"/>
        <color theme="1"/>
        <rFont val="Arial Narrow"/>
        <family val="2"/>
      </rPr>
      <t>(Cómo se van a desarrollar las actividades planteadas.  Mínimo una de las actividades establecidas, debe contribuir directamente con el cumplimiento de la meta del plan estratégico -Máximo cuatro actividades específicas-)</t>
    </r>
  </si>
  <si>
    <r>
      <t xml:space="preserve">META 
</t>
    </r>
    <r>
      <rPr>
        <sz val="8"/>
        <color theme="1"/>
        <rFont val="Arial Narrow"/>
        <family val="2"/>
      </rPr>
      <t>(Defina una meta para cada actividad específica -medible y cuantificable-. Mínimo una de las metas establecidas, debe contribuir directamente con el cumplimiento de la meta del plan estratégico)</t>
    </r>
  </si>
  <si>
    <r>
      <t xml:space="preserve">INDICADOR DEL PRODUCTO
</t>
    </r>
    <r>
      <rPr>
        <sz val="8"/>
        <color theme="1"/>
        <rFont val="Arial Narrow"/>
        <family val="2"/>
      </rPr>
      <t>(Defina el indicador para cada meta. Estos indicadores serán de cumplimiento, es decir, la relación de variables se hará sobre la meta programada)</t>
    </r>
  </si>
  <si>
    <r>
      <t xml:space="preserve">PONDERACIÓN ACCCION
</t>
    </r>
    <r>
      <rPr>
        <sz val="8"/>
        <color theme="1"/>
        <rFont val="Arial Narrow"/>
        <family val="2"/>
      </rPr>
      <t>(Asigne un peso porcentual al indicador de acuerdo a su importancia en la realización de la actividad general. La ponderación más alta debe ser la del indicador que mide directamente la contribución con la meta del plan estratégico)</t>
    </r>
  </si>
  <si>
    <r>
      <t xml:space="preserve">RESPONSABLE
</t>
    </r>
    <r>
      <rPr>
        <sz val="8"/>
        <color theme="1"/>
        <rFont val="Arial Narrow"/>
        <family val="2"/>
      </rPr>
      <t xml:space="preserve">(Asigne el o los responsable(s) que realizaran la actividad) </t>
    </r>
  </si>
  <si>
    <r>
      <t xml:space="preserve">Fecha de Inicio
</t>
    </r>
    <r>
      <rPr>
        <sz val="9"/>
        <color theme="1"/>
        <rFont val="Arial Narrow"/>
        <family val="2"/>
      </rPr>
      <t>(Especifique la fecha que dará inicio en cada una de las actividades programadas)</t>
    </r>
  </si>
  <si>
    <r>
      <t xml:space="preserve">Fecha Final
</t>
    </r>
    <r>
      <rPr>
        <sz val="9"/>
        <color theme="1"/>
        <rFont val="Arial Narrow"/>
        <family val="2"/>
      </rPr>
      <t xml:space="preserve">(Especifique la fecha que dará por finalizada cada una de las actividades programadas) </t>
    </r>
  </si>
  <si>
    <r>
      <t xml:space="preserve">DÓNDE 
</t>
    </r>
    <r>
      <rPr>
        <sz val="9"/>
        <color theme="1"/>
        <rFont val="Arial Narrow"/>
        <family val="2"/>
      </rPr>
      <t>(Defina los departamentos en donde implementará las actividades específicas, Departamentos y Municipios)</t>
    </r>
  </si>
  <si>
    <t>ACTIVIDAD
 Nº</t>
  </si>
  <si>
    <t>1,. Desarrollar  una estrategia de comunicaciones que permita visibilizar la gestión institucional y divulgar el aporte de las organizaciones de la economía popular, solidaria y comunitaria para la construcción de la paz  y el mejoramiento de la calidad de vida en los territorios.</t>
  </si>
  <si>
    <t>Inversión</t>
  </si>
  <si>
    <t xml:space="preserve">1.1 Asegurar la promoción y difusión de la gestión de la Unidad  en los medios alternativos y comunitarios </t>
  </si>
  <si>
    <t xml:space="preserve">500 clips de audio sobre avances de la gestión institucional territorial elaborados y emitidos en radio pública. </t>
  </si>
  <si>
    <t xml:space="preserve">Número clips de audio  elaborados y emitidos </t>
  </si>
  <si>
    <t xml:space="preserve">Coordinador
Profesional Especializado Grado 13    
Profesional Grado 7
Técnico </t>
  </si>
  <si>
    <t>Bogotá</t>
  </si>
  <si>
    <t>1.2  Elaborar material educomunicativo que permita la visibilización de la oferta de servicios y de la gestión misional de la Unidad Solidaria en el territorio nacional</t>
  </si>
  <si>
    <t xml:space="preserve">6 piezas  educomunicativas diseñadas e impresas para socializar los avances y resultados de la implementación de la Agenda de Asociatividad Solidaria para la Paz en los territorios </t>
  </si>
  <si>
    <t>700 videos de  la gestión de la Unidad Solidaria y de experiencias de economía popular, comunitaria y solidarias incluídos 2 códigos cívicos elaborados y con gestión de  emisión ante el Mintrabajo).</t>
  </si>
  <si>
    <t>Número de videos elaborados y publicados.</t>
  </si>
  <si>
    <t>1.3  Incrementar  el número de seguidores orgánicos en redes sociales.</t>
  </si>
  <si>
    <r>
      <t>9.000 nuevos seguidores en las redes sociales Twitter, Instagram ,Youtube y Facebook, tomando como línea base los  71.700</t>
    </r>
    <r>
      <rPr>
        <b/>
        <sz val="10"/>
        <color theme="1"/>
        <rFont val="Arial Narrow"/>
        <family val="2"/>
      </rPr>
      <t xml:space="preserve"> </t>
    </r>
    <r>
      <rPr>
        <sz val="10"/>
        <color theme="1"/>
        <rFont val="Arial Narrow"/>
        <family val="2"/>
      </rPr>
      <t xml:space="preserve"> seguidores a corte de diciembre 2024. </t>
    </r>
  </si>
  <si>
    <t xml:space="preserve">Número de nuevos seguidores.
</t>
  </si>
  <si>
    <t xml:space="preserve">1.4  Abrir un espacio audiovisual  que permita un diálogo vinculante con las comunidades para  escucharlas, identificar sus necesidades y socializar el portafolio de servicios y la gestión de la entidad  </t>
  </si>
  <si>
    <t>200 emisiones en televisión pública sobre la misionalidad y avances de la Unidad Solidaria en territorio.</t>
  </si>
  <si>
    <t xml:space="preserve">Número de  cápsulas de videos  elaboradas y emitidas </t>
  </si>
  <si>
    <t>1,5  Garantizar la publicación de contenidos audiovisuales (notas, videos y audios) de los eventos y resultados de gestión más relevantes a través del portal web institucional.</t>
  </si>
  <si>
    <t xml:space="preserve">400 contenidos audiovisuales publicados en el portal web institucional </t>
  </si>
  <si>
    <t>Número contenidos audiovisuales publicados</t>
  </si>
  <si>
    <t>2.5</t>
  </si>
  <si>
    <t>3, Implementar una estrategia de comunicación interna para fortalecer el sentido de pertenencia en los funcionarios y contratistas de la Entidad</t>
  </si>
  <si>
    <t xml:space="preserve">2.1 Adelantar actividades de comunicación interna para visibilizar la gestión de los diferentes procesos de la Entidad. </t>
  </si>
  <si>
    <t xml:space="preserve">10 actividades  de comunicación interna </t>
  </si>
  <si>
    <t xml:space="preserve">Número de actividades de comunicación interna realizadas
</t>
  </si>
  <si>
    <t xml:space="preserve">500 contenidos de comunicación interna elaborados  y publicados </t>
  </si>
  <si>
    <t xml:space="preserve">Número de contenidos elaborados y publicados (intranet, pantallas, impresos  y correo electrónico)  </t>
  </si>
  <si>
    <t xml:space="preserve"> 3.1 Integralidad  de los sistemas de gestión para el desarrollo institucional </t>
  </si>
  <si>
    <t>Pensamiento y Direccionamiento Estrategico</t>
  </si>
  <si>
    <t xml:space="preserve">4.  Implementar  las dimensiones y  políticas que conforman el MIPG para lograr una  mayor apropiación y cumplimiento adecuado de las funciones, garantizando  la satisfaccion y participación ciudadana </t>
  </si>
  <si>
    <t xml:space="preserve">Inversión/ Funcionamiento </t>
  </si>
  <si>
    <t>100% del Cumplimiento de las actividades asignadas  del MIPG</t>
  </si>
  <si>
    <t>MARISOL VIVEROS RIVEROS</t>
  </si>
  <si>
    <t xml:space="preserve">CÉSAR ALFONSO VANEGAS G </t>
  </si>
  <si>
    <t>Coordinadora Grupo de Planeación y Estadistica</t>
  </si>
  <si>
    <t xml:space="preserve">Subdirector Nacional </t>
  </si>
  <si>
    <t>Coordinador Grupo de Conectividad Solidaria y Prensa</t>
  </si>
  <si>
    <t>PLAN DE ACCIÓN  2025 GRUPO DE GESTION FINANCIERA</t>
  </si>
  <si>
    <t xml:space="preserve">CÓDIGO-FO-PDE-02                                                             VERSIÓN 13                                   FECHA EDICIÓN: 24/06/2024   </t>
  </si>
  <si>
    <r>
      <t xml:space="preserve">PROCESO DEL SISTEMA DE GESTIÓN -SIGOS-
</t>
    </r>
    <r>
      <rPr>
        <sz val="11"/>
        <color indexed="8"/>
        <rFont val="Arial Narrow"/>
        <family val="2"/>
      </rPr>
      <t>(Especifique el proceso del SIGOS al que pertenece la actividad general)</t>
    </r>
  </si>
  <si>
    <r>
      <t xml:space="preserve">ACTIVIDADES GENERALES
 </t>
    </r>
    <r>
      <rPr>
        <sz val="11"/>
        <color indexed="8"/>
        <rFont val="Arial Narrow"/>
        <family val="2"/>
      </rPr>
      <t>(Qué se va a hacer para implementar la estratégia en la zona y para cumplir con la meta del plan estratégico. Máximo dos actividades generales)</t>
    </r>
  </si>
  <si>
    <r>
      <t xml:space="preserve">VALOR PORCENTUAL DE LA ACTIVIDAD GENERAL 
</t>
    </r>
    <r>
      <rPr>
        <sz val="11"/>
        <color indexed="8"/>
        <rFont val="Arial Narrow"/>
        <family val="2"/>
      </rPr>
      <t>(Especifique la ponderación para cada una de las actividades generales, que en total deben sumar 100%)</t>
    </r>
  </si>
  <si>
    <r>
      <t xml:space="preserve">FUENTE DE RECURSOS    </t>
    </r>
    <r>
      <rPr>
        <sz val="11"/>
        <color indexed="8"/>
        <rFont val="Arial Narrow"/>
        <family val="2"/>
      </rPr>
      <t>(Especifique el proyecto de inversión o la fuente de recuersos (funcionamiento) con la cual se va a financiar la actividad)</t>
    </r>
  </si>
  <si>
    <r>
      <t xml:space="preserve">ACCIÓN
</t>
    </r>
    <r>
      <rPr>
        <sz val="11"/>
        <color indexed="8"/>
        <rFont val="Arial Narrow"/>
        <family val="2"/>
      </rPr>
      <t>(Cómo se van a desarrollar las actividades planteadas.  Mínimo una de las actividades establecidas, debe contribuir directamente con el cumplimiento de la meta del plan estratégico -Máximo cuatro actividades específicas-)</t>
    </r>
  </si>
  <si>
    <r>
      <t xml:space="preserve">META 
</t>
    </r>
    <r>
      <rPr>
        <sz val="11"/>
        <color indexed="8"/>
        <rFont val="Arial Narrow"/>
        <family val="2"/>
      </rPr>
      <t>(Defina una meta para cada actividad específica -medible y cuantificable-. Mínimo una de las metas establecidas, debe contribuir directamente con el cumplimiento de la meta del plan estratégico)</t>
    </r>
  </si>
  <si>
    <r>
      <t xml:space="preserve">INDICADOR DEL PRODUCTO
</t>
    </r>
    <r>
      <rPr>
        <sz val="11"/>
        <color indexed="8"/>
        <rFont val="Arial Narrow"/>
        <family val="2"/>
      </rPr>
      <t>(Defina el indicador para cada meta. Estos indicadores serán de cumplimiento, es decir, la relación de variables se hará sobre la meta programada)</t>
    </r>
  </si>
  <si>
    <r>
      <t xml:space="preserve">PONDERACIÓN ACCCION
</t>
    </r>
    <r>
      <rPr>
        <sz val="11"/>
        <color indexed="8"/>
        <rFont val="Arial Narrow"/>
        <family val="2"/>
      </rPr>
      <t>(Asigne un peso porcentual al indicador de acuerdo a su importancia en la realización de la actividad general. La ponderación más alta debe ser la del indicador que mide directamente la contribución con la meta del plan estratégico)</t>
    </r>
  </si>
  <si>
    <r>
      <t xml:space="preserve">RESPONSABLE
</t>
    </r>
    <r>
      <rPr>
        <sz val="11"/>
        <color indexed="8"/>
        <rFont val="Arial Narrow"/>
        <family val="2"/>
      </rPr>
      <t xml:space="preserve">(Asigne el o los responsable(s) que realizaran la actividad) </t>
    </r>
  </si>
  <si>
    <r>
      <t xml:space="preserve">Fecha de Inicio
</t>
    </r>
    <r>
      <rPr>
        <sz val="11"/>
        <color indexed="8"/>
        <rFont val="Arial Narrow"/>
        <family val="2"/>
      </rPr>
      <t>(Especifique la fecha que dará inicio en cada una de las actividades programadas)</t>
    </r>
  </si>
  <si>
    <r>
      <t xml:space="preserve">Fecha Final
</t>
    </r>
    <r>
      <rPr>
        <sz val="11"/>
        <color indexed="8"/>
        <rFont val="Arial Narrow"/>
        <family val="2"/>
      </rPr>
      <t xml:space="preserve">(Especifique la fecha que dará por finalizada cada una de las actividades programadas) </t>
    </r>
  </si>
  <si>
    <r>
      <t xml:space="preserve">DÓNDE 
</t>
    </r>
    <r>
      <rPr>
        <sz val="11"/>
        <color indexed="8"/>
        <rFont val="Arial Narrow"/>
        <family val="2"/>
      </rPr>
      <t>(Defina los departamentos en donde implementará las actividades específicas, Departamentos y Municipios)</t>
    </r>
  </si>
  <si>
    <t>MES:</t>
  </si>
  <si>
    <t>Avance Cuantitativo</t>
  </si>
  <si>
    <t>Avance Cualitativo</t>
  </si>
  <si>
    <t xml:space="preserve">GESTION FINANCIERA </t>
  </si>
  <si>
    <t>1. Elaborar en coordinación con el Grupo de Planeación y Estadística, y los grupos de Apoyo el Anteproyecto de Presupuesto de la Entidad</t>
  </si>
  <si>
    <t xml:space="preserve">Funcionamiento e Inversión </t>
  </si>
  <si>
    <t>1.1 Proyectar el anteproyecto  2026 de funcionamiento y inversión en articulación con el comité de programación presupuestal y Los diferentes Grupos de Trabajo.</t>
  </si>
  <si>
    <t xml:space="preserve">Francy Yolima Moreno Vasquez </t>
  </si>
  <si>
    <t>1.2 Registrar ante las autoridades competentes el anteproyecto de presupuesto 2026 y enviar justificaciones con formatos estipulados por el MHYCP, definido con el comité de programación presupuestal.</t>
  </si>
  <si>
    <t>1 Anteproyecto de presupuesto 2026 registrado en SIIF Nación.</t>
  </si>
  <si>
    <t>2. Reportar información contable en condiciones de oportunidad y razonabilidad como insumo para informes a los diferentes entes de control y de interes para la ciudadania en general (CGN),  asi como tambien reportar informacion a nivel interno de la Unidad para la toma de decisiones.</t>
  </si>
  <si>
    <t>2.1  Revisar la información cargada en los sistemas de información de los saldos iniciales: (activos , pasivos, patrimonio y cuentas de orden) de acuerdo a los criterios del marco normativo vigente.</t>
  </si>
  <si>
    <t>1 Estado de Situación Financiera elaborado</t>
  </si>
  <si>
    <t>Número de estados de Situación Financiera elaborado</t>
  </si>
  <si>
    <t>Francy Yolima Moreno Vasquez 
Contratista apoyo contable</t>
  </si>
  <si>
    <t>2.2  Elaborar y presentar el informe Consolidador de Hacienda e Información Pública (CHIP) a la Contaduría General de la Nación en condiciones de razonabilidad y oportunidad, al igual que el reporte de Boletín de deudores morosos</t>
  </si>
  <si>
    <t>6 informes elaborados y presentados</t>
  </si>
  <si>
    <t>Número de Informes elaborados y presentados</t>
  </si>
  <si>
    <t>2.3  Elaborar y presentar los informes y estados financieros en condiciones de razonabilidad, emitiendo las recomendaciones y conceptos que surjan de su análisis.</t>
  </si>
  <si>
    <t>12 Estados financieros elaborados y presentados</t>
  </si>
  <si>
    <t>Número de estados financieros elaborados y presentados</t>
  </si>
  <si>
    <t>1 Estado de Cambios en el Patrimonio elaborado</t>
  </si>
  <si>
    <t>Número de Estado de Cambios en el Patrimonio elaborado</t>
  </si>
  <si>
    <t>2.4  Elaborar y presentar las declaraciones tributaras e informes requeridos por los organismos competentes en el orden nacional y distrital.</t>
  </si>
  <si>
    <t xml:space="preserve">18 declaraciones tributarias  elaboradas y presentadas ante la DIAN y Secretaria de Hacienda Distrital </t>
  </si>
  <si>
    <t>Número  de declaraciones presentadas</t>
  </si>
  <si>
    <t>Nubia Amparo Zarate Salazar</t>
  </si>
  <si>
    <t>2 informes elaborados y presentados ante la DIAN y Secretaria de Hacienda Distrital</t>
  </si>
  <si>
    <t>Número de informes elaborados</t>
  </si>
  <si>
    <t>Francy Yolima Moreno Vasquez
Nubia Amparo Zarate</t>
  </si>
  <si>
    <t>2.5  Realización trimestral de comités  técnicos de sostenibilidad contable, según resolución interna No 472 del 05 de octubre de 2016.</t>
  </si>
  <si>
    <t>4 sesiones de Comités de sostenibilidad Contable realizadas</t>
  </si>
  <si>
    <t>Numero de Comités de Sostenibilidad Contable realizados</t>
  </si>
  <si>
    <t>3. Consolidar información presupuestal en condiciones de oportunidad y razonabilidad para el control, toma de decisiones y trasparencia de la información.</t>
  </si>
  <si>
    <t>3.1 Asesorar a la Dirección y tramitar ante el ente competente las modificaciones presupuestales (Adiciones y traslados) y las vigencias futuras que permitan  continuar con los servicios que deben tener continuidad de una vigencia a la otra y que sean necesarios y mejoren el nivel de ejecución para el funcionamiento de la Entidad.</t>
  </si>
  <si>
    <t>100% de solicitudes de modificación aprobadas</t>
  </si>
  <si>
    <t>Porcentaje  de solicitudes de modificaciones presupuestales  y vigencias futuras aprobadas.</t>
  </si>
  <si>
    <t xml:space="preserve">
Daniela Ordoñez
Francy Yolima Moreno Vasquez </t>
  </si>
  <si>
    <t xml:space="preserve">100% de CDPs y RP expedidos en SIIF Nación </t>
  </si>
  <si>
    <t>Porcentaje de expedición de solicitudes  de RP y CDP.</t>
  </si>
  <si>
    <t xml:space="preserve">Daniela Ordoñez
Maria Fernanda Gómez 
Francy Yolima Moreno Vasquez </t>
  </si>
  <si>
    <t xml:space="preserve">3.3 Elaborar informes de ejecución presupuestal trimestral  en condiciones de razonabilidad, para ser publicados en las pagina de la Entidad. </t>
  </si>
  <si>
    <t>4 informes trimestrales elaborados y publicados en la página web de la entidad</t>
  </si>
  <si>
    <t>Número de informes elaborados y publicados.</t>
  </si>
  <si>
    <t xml:space="preserve">
Francy Yolima Moreno Vasquez </t>
  </si>
  <si>
    <t>3.4 Realizar el respectivo seguimiento y asesoría en la ejecución presupuestal con sus respectivos usos presupuestales y entregar las respectivas alarmas sobre los niveles de ejecución y cumplimiento de la normatividad correspondiente.</t>
  </si>
  <si>
    <t>12 reportes de seguimientos mensuales  con sus respectivas alarmas de % de ejecución y cumplimiento.</t>
  </si>
  <si>
    <t>Número de reportes de seguimiento realizados y socializados con la Direccion Nacional.</t>
  </si>
  <si>
    <t>Francy Yolima Moreno Vasquez
Maria Fernanda Gómez
Daniela Ordoñez</t>
  </si>
  <si>
    <t>4. Garantizar la ejecución presupuestal medida en obligaciones  pagos y gestión del PAC en condiciones de oportunidad.</t>
  </si>
  <si>
    <t>4.1     Gestionar y registrar las solicitudes y modificaciones al PAC para vigencia 2025 y rezago vigencia 2024 mensualmente en el SIIF Nación basados en los lineamentos de la Dirección General de Crédito Público y del Tesoro Nacional, de acuerdo a las necesidades de pago previstas para la ejecución de contratos y convenios, a la proyección de caja presentada ante el MHYCP y a la Circular Interna prevista para el manejo del PAC.</t>
  </si>
  <si>
    <t>100% de solicitudes de PAC aprobadas</t>
  </si>
  <si>
    <t>Porcentaje solicitudes de PAC aprobado / Pac solicitado.</t>
  </si>
  <si>
    <t xml:space="preserve">Nubia Amparo Zarate Salazar
Francy Yolima Moreno Vasquez </t>
  </si>
  <si>
    <t>4.2 Autorizar los pagos de las obligaciones generadas en condiciones de oportunidad, garantizando la disponibilidad de recursos y la verificación de condiciones financieras necesarias para proceder con los pagos.</t>
  </si>
  <si>
    <t xml:space="preserve">94% de pagos autorizados </t>
  </si>
  <si>
    <t>Porcentaje de pagos autorizados / Pac aprobado</t>
  </si>
  <si>
    <t>Nubia Amparo Zarate Salazar
Francy Yolima Moreno</t>
  </si>
  <si>
    <t xml:space="preserve">5. Implementar  las dimensiones y  políticas que conforman el MIPG para lograr una  mayor apropiación y cumplimiento adecuado de las funciones, garantizando  la satisfacción y participación ciudadana </t>
  </si>
  <si>
    <t>5.1 Adelantar las actividades para la implementación de las políticas que conforman el MIPG de acuerdo al plan de trabajo dispuesto por la Entidad  </t>
  </si>
  <si>
    <t>100% del Cumplimiento de las actividades asignadas   del MIPG</t>
  </si>
  <si>
    <t>Porcentaje de implementación del MIPG</t>
  </si>
  <si>
    <t xml:space="preserve">Francy Yolima Moreno Vasquez
</t>
  </si>
  <si>
    <t xml:space="preserve">ANGIE CAROLINA TORRES RUIZ </t>
  </si>
  <si>
    <t>MAURICIO RODRIGUEZ AMAYA</t>
  </si>
  <si>
    <t xml:space="preserve">Directora Técnica de Investigación y Planeación  </t>
  </si>
  <si>
    <t>Coordinadora Grupo Gestión Financiera</t>
  </si>
  <si>
    <t>PLAN DE ACCIÓN 2025 GRUPO DE ATENCIÓN AL CIUDADANO</t>
  </si>
  <si>
    <r>
      <t xml:space="preserve">ACTIVIDADES GENERALES
 </t>
    </r>
    <r>
      <rPr>
        <sz val="8"/>
        <color indexed="8"/>
        <rFont val="Arial Narrow"/>
        <family val="2"/>
      </rPr>
      <t>(Qué se va a hacer para implementar la estratégica en la zona y para cumplir con la meta del plan estratégico. Máximo dos actividades generales)</t>
    </r>
  </si>
  <si>
    <t>Servicio al ciudadano</t>
  </si>
  <si>
    <t>Caracterizar la Población de la atención a la ciudadanía por grupos de valor​.</t>
  </si>
  <si>
    <t xml:space="preserve">Funcionamiento </t>
  </si>
  <si>
    <r>
      <rPr>
        <b/>
        <sz val="10"/>
        <rFont val="Arial Narrow"/>
        <family val="2"/>
      </rPr>
      <t>1.1.</t>
    </r>
    <r>
      <rPr>
        <sz val="10"/>
        <rFont val="Arial Narrow"/>
        <family val="2"/>
      </rPr>
      <t xml:space="preserve"> Actualizar  la caracterización de la población o ciudadanía que son los grupos de valor de la Unidad con inclusión social y enfoque diferencial.</t>
    </r>
  </si>
  <si>
    <t xml:space="preserve">Un (01) documento de caracterización de población o  ciudadanía  actualizado </t>
  </si>
  <si>
    <t>Número de documentos actualizados</t>
  </si>
  <si>
    <t>Magda Estrada  - Gloria Medina</t>
  </si>
  <si>
    <r>
      <rPr>
        <b/>
        <sz val="10"/>
        <rFont val="Arial Narrow"/>
        <family val="2"/>
      </rPr>
      <t>1.2</t>
    </r>
    <r>
      <rPr>
        <sz val="10"/>
        <rFont val="Arial Narrow"/>
        <family val="2"/>
      </rPr>
      <t xml:space="preserve"> Socializar  un documento actualizado  la caracterización de la población o ciudadanía que son los grupos de valor de la Unidad con inclusión social y enfoque diferencial.</t>
    </r>
  </si>
  <si>
    <t>Un (01) documento de caracterización de población o  ciudadanía  socializado</t>
  </si>
  <si>
    <t>Número de documentos socializados</t>
  </si>
  <si>
    <t>Gloria Medina</t>
  </si>
  <si>
    <t>Desarrollar los procedimientos de atención a la ciudadanía y recepción y radicación de documentos</t>
  </si>
  <si>
    <r>
      <rPr>
        <b/>
        <sz val="10"/>
        <rFont val="Arial Narrow"/>
        <family val="2"/>
      </rPr>
      <t>2.1</t>
    </r>
    <r>
      <rPr>
        <sz val="10"/>
        <rFont val="Arial Narrow"/>
        <family val="2"/>
      </rPr>
      <t xml:space="preserve">  Gestionar las peticiones PQRDS formuladas por la ciudadanía, a través de los diferentes canales de atención</t>
    </r>
  </si>
  <si>
    <t>100% de las peticiones de la ciudadanía gestionadas</t>
  </si>
  <si>
    <t>Porcentaje de las peticiones de la ciudadanía gestionadas</t>
  </si>
  <si>
    <r>
      <rPr>
        <b/>
        <sz val="10"/>
        <color theme="1"/>
        <rFont val="Arial Narrow"/>
        <family val="2"/>
      </rPr>
      <t>2.2</t>
    </r>
    <r>
      <rPr>
        <sz val="10"/>
        <color theme="1"/>
        <rFont val="Arial Narrow"/>
        <family val="2"/>
      </rPr>
      <t xml:space="preserve"> Hacer seguimiento semanal a las áreas  a tiempos de respuesta a PQRSD</t>
    </r>
  </si>
  <si>
    <t>Cuarenta y ocho (48) seguimientos a tiempos de respuesta a través de correo electrónico.</t>
  </si>
  <si>
    <t>Número de  seguimientos a tiempos de respuesta a través de correo electrónico.</t>
  </si>
  <si>
    <r>
      <rPr>
        <b/>
        <sz val="10"/>
        <color theme="1"/>
        <rFont val="Arial Narrow"/>
        <family val="2"/>
      </rPr>
      <t>2.3.</t>
    </r>
    <r>
      <rPr>
        <sz val="10"/>
        <color theme="1"/>
        <rFont val="Arial Narrow"/>
        <family val="2"/>
      </rPr>
      <t xml:space="preserve"> Elaborar los Informes de gestión de PQRSD mensuales y trimestrales para presentar comité directivo, publicar en la pagina web y el comité de gestión institucional </t>
    </r>
    <r>
      <rPr>
        <strike/>
        <sz val="10"/>
        <color theme="1"/>
        <rFont val="Arial Narrow"/>
        <family val="2"/>
      </rPr>
      <t>.</t>
    </r>
  </si>
  <si>
    <t xml:space="preserve">12 informes mensuales elaborados  </t>
  </si>
  <si>
    <t xml:space="preserve">Número de informes mensuales elaborados  </t>
  </si>
  <si>
    <t>2 (dos) informes semestrales elaborados (correspondientes al anual 2024 y al 1er semestre 2025)</t>
  </si>
  <si>
    <t xml:space="preserve">Número de informes semestrales elaborados </t>
  </si>
  <si>
    <r>
      <rPr>
        <b/>
        <sz val="10"/>
        <color theme="1"/>
        <rFont val="Arial Narrow"/>
        <family val="2"/>
      </rPr>
      <t>3.1.</t>
    </r>
    <r>
      <rPr>
        <sz val="10"/>
        <color theme="1"/>
        <rFont val="Arial Narrow"/>
        <family val="2"/>
      </rPr>
      <t xml:space="preserve"> Divulgar la Estrategia de relacionamiento con inclusión social y enfoque diferencial de los grupos de valor de la Unidad elaborada</t>
    </r>
  </si>
  <si>
    <t>100% de 1 Estrategia de relacionamiento  divulgada.</t>
  </si>
  <si>
    <t xml:space="preserve">Porcentaje de acciones de divulgación de Estrategia de relacionamiento  </t>
  </si>
  <si>
    <r>
      <rPr>
        <b/>
        <sz val="10"/>
        <color theme="1"/>
        <rFont val="Arial Narrow"/>
        <family val="2"/>
      </rPr>
      <t>3.2.</t>
    </r>
    <r>
      <rPr>
        <sz val="10"/>
        <color theme="1"/>
        <rFont val="Arial Narrow"/>
        <family val="2"/>
      </rPr>
      <t xml:space="preserve"> Actualizar la información publicada en el Menú de Atención y Servicios a la Ciudadanía (preguntas frecuentes).</t>
    </r>
  </si>
  <si>
    <t>100% de información del Menú de Atención y Servicios a la Ciudadanía (preguntas frecuentes) actualizado.</t>
  </si>
  <si>
    <t>Porcentaje de actualizaciones a información de Documento preguntas frecuentes actualizado mensualmente  y publicado</t>
  </si>
  <si>
    <t>Gestión Humana</t>
  </si>
  <si>
    <t>Mejorar y fortalecer las competencias en la política de atención al ciudadano de los servidores de la Unidad Solidaria</t>
  </si>
  <si>
    <r>
      <rPr>
        <b/>
        <sz val="10"/>
        <rFont val="Arial Narrow"/>
        <family val="2"/>
      </rPr>
      <t>4.1.</t>
    </r>
    <r>
      <rPr>
        <sz val="10"/>
        <rFont val="Arial Narrow"/>
        <family val="2"/>
      </rPr>
      <t xml:space="preserve"> Realizar jornadas de orientación/formación o capacitación en la política de atención al ciudadano a los servidores de la Unidad para generar una cultura de atención y servicio al ciudadano.</t>
    </r>
  </si>
  <si>
    <t xml:space="preserve">3 jornadas orientación/formación o capacitación </t>
  </si>
  <si>
    <t xml:space="preserve">Número de jornadas de orientación/formación o capacitación realizadas </t>
  </si>
  <si>
    <t xml:space="preserve">Nacional </t>
  </si>
  <si>
    <t>1.1 Asociatividad Solidaria Para la Paz Fomento (promoción, creación, fortalecimiento, integración y protección)  de la asociatividad popular, social y solidaria</t>
  </si>
  <si>
    <t>Fomento de las organizaciones solidarias</t>
  </si>
  <si>
    <t>Generar espacios de relacionamiento en alianzas interinstitucionales para impulsar el diálogo, formación e información para el ciudadano  en temas de interés de la ciudadanía y en la promoción de la Agenda de Asociatividad Solidaria para la Paz</t>
  </si>
  <si>
    <r>
      <rPr>
        <b/>
        <sz val="10"/>
        <rFont val="Arial Narrow"/>
        <family val="2"/>
      </rPr>
      <t xml:space="preserve">5.1. </t>
    </r>
    <r>
      <rPr>
        <sz val="10"/>
        <rFont val="Arial Narrow"/>
        <family val="2"/>
      </rPr>
      <t>Socializar</t>
    </r>
    <r>
      <rPr>
        <b/>
        <sz val="10"/>
        <rFont val="Arial Narrow"/>
        <family val="2"/>
      </rPr>
      <t xml:space="preserve"> </t>
    </r>
    <r>
      <rPr>
        <sz val="10"/>
        <rFont val="Arial Narrow"/>
        <family val="2"/>
      </rPr>
      <t xml:space="preserve">  la oferta Institucional con los planes, programas, agendas, proyectos, servicios y trámites de la Unidad Solidaria en la Agenda de Asociatividad Solidaria para la Paz en la atencion por todos los canales, previa aprobación institucional</t>
    </r>
  </si>
  <si>
    <t xml:space="preserve">100% de Documento Oferta Institucional socializado  </t>
  </si>
  <si>
    <t xml:space="preserve">Porcentaje de socialización del documento de  oferta institucional </t>
  </si>
  <si>
    <r>
      <rPr>
        <b/>
        <sz val="10"/>
        <rFont val="Arial Narrow"/>
        <family val="2"/>
      </rPr>
      <t xml:space="preserve">5.2. </t>
    </r>
    <r>
      <rPr>
        <sz val="10"/>
        <rFont val="Arial Narrow"/>
        <family val="2"/>
      </rPr>
      <t>Realizar</t>
    </r>
    <r>
      <rPr>
        <b/>
        <sz val="10"/>
        <rFont val="Arial Narrow"/>
        <family val="2"/>
      </rPr>
      <t xml:space="preserve"> </t>
    </r>
    <r>
      <rPr>
        <sz val="10"/>
        <rFont val="Arial Narrow"/>
        <family val="2"/>
      </rPr>
      <t xml:space="preserve"> espacios de diálogo para la promoción de la asociatividad solidaria a través de escenarios de capacitación, webinar, foros, seminarios u otros, con grupos de trabajo interno de la Unidad y/o entidades externas</t>
    </r>
  </si>
  <si>
    <t>Cuatro (4) espacios de dialogo realizados</t>
  </si>
  <si>
    <t>Número de espacios de diálogo realizados</t>
  </si>
  <si>
    <t>31/11/2025</t>
  </si>
  <si>
    <t>Pensamiento y direccionamiento estratégico</t>
  </si>
  <si>
    <t xml:space="preserve"> Implementar  las dimensiones y  políticas que conforman el MIPG para lograr una  mayor apropiación y cumplimiento adecuado de las funciones, garantizando  la satisfacción y participación ciudadana </t>
  </si>
  <si>
    <r>
      <rPr>
        <b/>
        <sz val="10"/>
        <rFont val="Arial Narrow"/>
        <family val="2"/>
      </rPr>
      <t>6.1.</t>
    </r>
    <r>
      <rPr>
        <sz val="10"/>
        <rFont val="Arial Narrow"/>
        <family val="2"/>
      </rPr>
      <t xml:space="preserve"> Adelantar las actividades para la implementación de las políticas que conforman el MIPG de acuerdo al plan de trabajo dispuesto por la Entidad  </t>
    </r>
  </si>
  <si>
    <t>100% del cumplimiento de las actividades asignadas   del MIPG</t>
  </si>
  <si>
    <t>GLORIA PATRICIA MEDINA TARAZONA</t>
  </si>
  <si>
    <t>Coordinadora Grupo Atención al Ciudadano</t>
  </si>
  <si>
    <t xml:space="preserve">                                                                                                                                                 PLAN DE ACCIÓN 2025 -  GRUPO DE GESTION HUMANA</t>
  </si>
  <si>
    <t xml:space="preserve">Indicador Acumulado </t>
  </si>
  <si>
    <t>1.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2.Generar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3, 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
4. Fortalecer la articulación institucional para recuperar la confianza de la ciudadanía y para fortalecer la acción integral del Estado..</t>
  </si>
  <si>
    <t>Gestión Estratégica del Talento Humano</t>
  </si>
  <si>
    <t>1. Fortalecer la Política de Integridad</t>
  </si>
  <si>
    <t>1.1 Gestionar, verificar y aprobar  la información de la Hoja de Vida de la Función Pública - SIGEP II (Servidores Públicos)</t>
  </si>
  <si>
    <t>100% Hojas de Vida gestionadas, verificadas y aprobadas</t>
  </si>
  <si>
    <t>Porcentaje de hojas de vida  vinculadas al SIGEP</t>
  </si>
  <si>
    <t>Coordinadora</t>
  </si>
  <si>
    <t>Bogotá, D.C.</t>
  </si>
  <si>
    <t xml:space="preserve"> </t>
  </si>
  <si>
    <t xml:space="preserve">
1.2 Asegurar que la declaración de bienes y renta de los servidores públicos de la entidad se presente en los términos y condiciones de los artículos 13 al 16 de la ley 190 de 1995 y los obligados por la Ley 2013 de 2019 publiquen la declaración de bienes, rentas y el registro de conflicto de intereses en el aplicativo establecido por Función Pública.</t>
  </si>
  <si>
    <t xml:space="preserve">100% de declaración juramentada de Bienes y Rentas en el plazo estipulado realizadas </t>
  </si>
  <si>
    <t xml:space="preserve">Porcentaje de declaraciones juramentadas realizadas </t>
  </si>
  <si>
    <t>1.3 Fortalecer la Política de Integridad  a través de la inscripción a personal de planta y contratista al Curso de Integridad, Transparencia y Lucha contra la Corrupción establecido por Función Pública en cumplimiento de la Ley 2016 de 2020 (Código de Integridad)</t>
  </si>
  <si>
    <t>100% de nuevos servidores y contratistas inscritos en el Curso virtual</t>
  </si>
  <si>
    <t xml:space="preserve">Porcentaje  de  inscrpciones realizadas </t>
  </si>
  <si>
    <t>1.4 Tramitar las solicitudes de exfuncionarios (Superintendencia de  Cooperativas, Dancoop, Dansocial, Unidad Administrativa Especial de Organizaciones Solidarias) y servidores públicos de certificación de tiempos laborados o cotizados y salarios con destino al reconocimiento de prestaciones pensionales a través del Sistema de Certificación Electrónica de Tiempos Laborados - CETIL (Ministerio de Hacienda), expedir y remitir la Certificación de Historia Laboral.</t>
  </si>
  <si>
    <t>100% de certificaciones tramitadas a través del CETIL</t>
  </si>
  <si>
    <t>Porcentaje de certificaciones expedidas a través del CETIL tramitadas</t>
  </si>
  <si>
    <t>2.  Fortalecer el Conocimiento Institucional a través de:</t>
  </si>
  <si>
    <t>2.1 Realizar el procedimiento de la Inducción a los servidores públicos que se vincule a la entidad (Ley 909 de 2004)</t>
  </si>
  <si>
    <t xml:space="preserve">100% de inducción a servidores públicos (Planta y Contratitas) </t>
  </si>
  <si>
    <t>Porcentaje de   Inducción a servidores públicos realizadas</t>
  </si>
  <si>
    <t>2.2 Programar y desarrollar el procedimiento de reinducción a  los servidores públicos  de conformidad con la Ley 909 de 2004</t>
  </si>
  <si>
    <t>1 Reinducción anual realizada</t>
  </si>
  <si>
    <t xml:space="preserve">Número de  reinducciones  realizadas </t>
  </si>
  <si>
    <t>3. Diseñar la Planeación Estratégica del Talento Humano 2024</t>
  </si>
  <si>
    <t>3.1  Formular y publicar el Plan Anual de Vacantes - 2025</t>
  </si>
  <si>
    <t>1 Plan Anual de Vacantes formulado y publicado</t>
  </si>
  <si>
    <t>Número de  Planes actualizados y publicados</t>
  </si>
  <si>
    <t>3.2  Formular y publicar el Plan  de Previsión de Recursos Humanos - 2025</t>
  </si>
  <si>
    <t>1 Plan de Previsión formulado y publicado</t>
  </si>
  <si>
    <t>3.3 Formular  y publicar el Plan  de Estratégico de Talento Humano - 2025</t>
  </si>
  <si>
    <t>1 Plan Estratégico de Talento humano formulado y publicado</t>
  </si>
  <si>
    <t>3.4 Formular y publicar el Plan Institucional de Capacitación - PIC - 2025</t>
  </si>
  <si>
    <t>1 Plan Institucional de Capacitación formulado y publicado</t>
  </si>
  <si>
    <t>3.5 Formular y publicar el Plan de Bienestar 2025</t>
  </si>
  <si>
    <t>1 Plan Institucional Bienestar  formulado y publicado</t>
  </si>
  <si>
    <t>3.5</t>
  </si>
  <si>
    <t>3.6 Formular y publicar el Plan de Seguridad y Salud en el Trabajo -SG-SST - 2025</t>
  </si>
  <si>
    <t>1 Plan de Seguridad y Salud formulado y publicado</t>
  </si>
  <si>
    <t>3.6</t>
  </si>
  <si>
    <t>4.  Coordinar el Proceso de Gestión Estratégica del Talento Humano</t>
  </si>
  <si>
    <t xml:space="preserve">4.1 Ingreso, Desarrollo y Retiro 
Nómina y Situaciones Administrativas
</t>
  </si>
  <si>
    <t xml:space="preserve">14 Nóminas anuales tramitadas </t>
  </si>
  <si>
    <t xml:space="preserve">Número  de nóminas tramitadas </t>
  </si>
  <si>
    <t>1 Liquidación de  retroactivo tramitado</t>
  </si>
  <si>
    <t>Número de retroactivo tramitado</t>
  </si>
  <si>
    <t>100% Solicitudes de comisión de servicios y gastos de viaje - SIIF - (Planta y Contratistas)</t>
  </si>
  <si>
    <t>Porcentaje de solicititudes tramitadas</t>
  </si>
  <si>
    <t>100% situaciones administrativas tramitadas</t>
  </si>
  <si>
    <t>Porcentaje de situaciones  administrativas tramitadas</t>
  </si>
  <si>
    <t xml:space="preserve">5. Coordinar la Gestión del Desempeño Institucional </t>
  </si>
  <si>
    <t>5.1  Suscripción, Monitoreo y Evaluación de los Acuerdos de Gestión con los Gerentes Públicos del Nivel Directivo</t>
  </si>
  <si>
    <t>3 Acuerdos de Gestión</t>
  </si>
  <si>
    <t>Número de Acuerdos de Gestión</t>
  </si>
  <si>
    <t>5.2 Concertación de Compromisos Laborales para el período correspondiente del 1o. de febrero de 2025 al 31 de enero de 2026.</t>
  </si>
  <si>
    <t>100% de compromisos laborales concertados</t>
  </si>
  <si>
    <t>Porcentaje  de  compromisos de  evaluación del desempeño concertados</t>
  </si>
  <si>
    <t>5.3 Segunda Evaluación Parcial Semestral del 1o. de agosto de 2024 al 31 de enero de 2025  y 
Definitiva en Período Anual u Ordinario del período del 1o. de febrero de 2024 al 31 de enero de 2025.</t>
  </si>
  <si>
    <t>1 Evaluación del Desempeño Laboral</t>
  </si>
  <si>
    <t xml:space="preserve">Número de  evaluación parcial eventual realizadas </t>
  </si>
  <si>
    <t xml:space="preserve">
5.4 Primera Evaluación Parcial Semestral del período del 1o. de febrero de 2025 al 31 de julio de 2025.
</t>
  </si>
  <si>
    <t>Número de evaluaciones parcial semestral y definitiva</t>
  </si>
  <si>
    <t>5.4</t>
  </si>
  <si>
    <t>6. Formular, implementar y  evaluar el Plan Institucional de Capacitación - PIC - 2025</t>
  </si>
  <si>
    <t>6.1 Implementación, ejecución  y seguimiento del Plan Institucional de Capacitación - PIC</t>
  </si>
  <si>
    <t>100%  de implementación, ejecución y seguimiento del PIC</t>
  </si>
  <si>
    <t>Porcentaje de ejecución del PIC</t>
  </si>
  <si>
    <t>7. Formular, implementar y evaluar el  Plan de Bienestar 2025</t>
  </si>
  <si>
    <t xml:space="preserve">7.1  Implementación. Ejecución y seguimiento al Plan de Bienestar </t>
  </si>
  <si>
    <t xml:space="preserve">100% Implementación. Ejecución y seguimiento del Plan de Bienestar </t>
  </si>
  <si>
    <t>Porcentaje de ejecución del Plan de Bienestar</t>
  </si>
  <si>
    <t>8. Formular e implementar el Plan de Gestión de Seguridad y Salud en el Trabajo -SG-SST - 2025</t>
  </si>
  <si>
    <t>8.1 Implementación, ejecución  y seguimiento del Plan de Gestión de Seguridad y Salud en el Trabajo- SG-SST</t>
  </si>
  <si>
    <t>100% Implementación. Ejecución y seguimiento del  Plan de SG -SST</t>
  </si>
  <si>
    <t>Porcentaje de ejecución del Plan de SG-SST</t>
  </si>
  <si>
    <t>8.1</t>
  </si>
  <si>
    <t xml:space="preserve">9. Implementar  las dimensiones y  políticas que conforman el MIPG para lograr una  mayor apropiación y cumplimiento adecuado de las funciones, garantizando  la satisfacción y participación ciudadana </t>
  </si>
  <si>
    <t>9.1 Adelantar las actividades para la implementación de las políticas que conforman el MIPG de acuerdo al plan de trabajo dispuesto por la Entidad  </t>
  </si>
  <si>
    <t>CARMEN JULIA LIZARAZO MOJICA</t>
  </si>
  <si>
    <t xml:space="preserve">Directora Tecnica de  Investigación y Planeación </t>
  </si>
  <si>
    <t>Subdirector encargado de las funciones del empleo de
Director Nacional</t>
  </si>
  <si>
    <t>Coordinadora Grupo Gestión Humana</t>
  </si>
  <si>
    <r>
      <rPr>
        <b/>
        <sz val="18"/>
        <color rgb="FF000000"/>
        <rFont val="Calibri"/>
        <family val="2"/>
      </rPr>
      <t>PLAN DE ACCIÓN</t>
    </r>
    <r>
      <rPr>
        <b/>
        <sz val="18"/>
        <rFont val="Calibri"/>
        <family val="2"/>
      </rPr>
      <t xml:space="preserve"> 2025 OFICINA DE CONTROL INTERNO</t>
    </r>
  </si>
  <si>
    <t xml:space="preserve">                                                               CÓDIGO UAEOS-FO-PDE-02                                                                                       VERSIÓN 13                                                                                     FECHA EDICIÓN: 24/06/2024</t>
  </si>
  <si>
    <t>1. Promover los acuerdos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2.Generar conocimiento con las organizaciones de la Economía Popular, Social y Solidaria, identificando los saberes construidos, haciendo uso de la investigación aplicada, donde el conocimiento y la experiencia se  conjuguen en proceos participativos en el que dialoguen lo popular, lo social y lo solidario
3, Posicionar y fortalecer las redes y medios alternativos y comunitarios en el territorio, con el fin de que estos sean el vehículo a través del cual se promocione la cultura de la educación solidaria para la paz y se visibilicen las bondades de la asociatividad solidaria como gestor del cambio en los territorios
4, Fortalecer la institucionalidad como motor de cambio para recuperar la confianza de la ciudadanía y para el fortalecimiento del vínculo Estado-Ciudadanía</t>
  </si>
  <si>
    <t>Gestión del control y la evaluación</t>
  </si>
  <si>
    <t>1. Implementar Rol de Evaluación y Seguimiento</t>
  </si>
  <si>
    <t>1.1 Implementar auditorías de evaluación independiente a procesos para la vigencia 2025</t>
  </si>
  <si>
    <t>100% del cumplimiento del plan de auditorías  2025</t>
  </si>
  <si>
    <t>Porcentaje  de implementación del plan anual de auditorias 2025</t>
  </si>
  <si>
    <t>Jefe de control interno</t>
  </si>
  <si>
    <t>no aplica</t>
  </si>
  <si>
    <t> </t>
  </si>
  <si>
    <t>1.2 Implementar seguimiento y evaluación a procesos de fortalecimiento organizacional en los territorios, en el marco de la implementación de la Agenda de la Asociatividad Solidaria para la Paz.</t>
  </si>
  <si>
    <t>Culminar al 100% las auditorías de evaluación independiente a los contratos / Convenios del presupuesto de inversión de la vigencia 2024 que fueron objeto de prorroga</t>
  </si>
  <si>
    <t xml:space="preserve">Porcentaje de contratos y/o convenios del presupuesto de inversión auditados </t>
  </si>
  <si>
    <t>Depende contratos a auditar</t>
  </si>
  <si>
    <t>Avance de auditoría mínimo del 80% a los contratos y/o convenios del presupuesto de inversión Vigencia 2025, aprobados por parte del Comité institucional de control interno</t>
  </si>
  <si>
    <t>Depende contratos/convenios a auditar - definidos en Comité de Control Interno</t>
  </si>
  <si>
    <t>1.3 Implementar el cronograma de informes y seguimientos en cumplimiento del Artículo 2.2.21.4.9 del decreto 648 de 2017</t>
  </si>
  <si>
    <t>100% de los informes y seguimientos requeridos por la normatividad, emitidos oportunamente</t>
  </si>
  <si>
    <t>Porcentaje de informes y seguimientos  emitidos</t>
  </si>
  <si>
    <t>2. Implementar Rol de enfoque hacia la prevención</t>
  </si>
  <si>
    <t>2.1 Liderar acciones de fomento de la cultura del control</t>
  </si>
  <si>
    <t>8 actividades de fomento de la cultura de control implementadas</t>
  </si>
  <si>
    <t xml:space="preserve">Número de actividades de fomento de la cultura de control implementadas </t>
  </si>
  <si>
    <t>3. Implementar Rol de Relación con Entes Externos de Control</t>
  </si>
  <si>
    <t>3.1 Realizar Reporte o seguimiento a reporte de información a entes de control</t>
  </si>
  <si>
    <t>100% de los reportes a entes de control  emitidos oportunamente</t>
  </si>
  <si>
    <t>Porcentaje de reportes enviados a Entes de Control</t>
  </si>
  <si>
    <t>No aplica</t>
  </si>
  <si>
    <t>4. Implementar Rol de Evaluación de la Gestión del Riesgo</t>
  </si>
  <si>
    <t xml:space="preserve">4.1 Realizar seguimiento al  mapa institucional de riesgos </t>
  </si>
  <si>
    <t>100% de los mapas de riesgos con seguimiento de OCI</t>
  </si>
  <si>
    <t>Porcentaje de mapas de riesgos con seguimiento OCI</t>
  </si>
  <si>
    <t>5. Implementar Rol de liderazgo Estratégico</t>
  </si>
  <si>
    <t>5.1 Liderar el desarrollo del Comité Institucional de Coordinación de Control Interno, de conformidad con las funciones establecidas en el artículo 4 del decreto 648 de 2017</t>
  </si>
  <si>
    <t>3 comités institucionales de Coordinación de control interno liderados por la Oficina de Control Interno</t>
  </si>
  <si>
    <t xml:space="preserve">Número de comités institucionales de Control Interno programados </t>
  </si>
  <si>
    <t>5.2 Acompañamiento y asesoría a la Alta Dirección de Unidad Administrativa Especial de Organizaciones Solidarias en los comités de los cuales hace parte el Jefe de la Oficina de Control Interno.</t>
  </si>
  <si>
    <t>100% acompañamiento y asesoría en los comités que requieren la participación el Jefe de Control Interno</t>
  </si>
  <si>
    <t>Número de Comités en los cuales hizo parte del jefe de Control Interno</t>
  </si>
  <si>
    <t xml:space="preserve">6. Implementar  las dimensiones y  políticas que conforman el MIPG para lograr una  mayor apropiación y cumplimiento adecuado de las funciones, garantizando  la satisfacción y participación ciudadana </t>
  </si>
  <si>
    <t>Directora Técnica de Investigación y Planeación</t>
  </si>
  <si>
    <t>Director Nacional</t>
  </si>
  <si>
    <t>Profesional Especialzado encargado de las funciones del Jefe de la Oficina de Control Interno</t>
  </si>
  <si>
    <t>2.1 Participar en el diseño y/o desarrollo, en lo relacionado con las fucniones de grupo TIC, en el programa de transparencia y ética pública PTEP</t>
  </si>
  <si>
    <t>100% de acciones a cargo del grupo TIC en el diseño y/o desarrollo del PTEP.</t>
  </si>
  <si>
    <t>Porcentaje de acciones a cargo del grupo TIC en el diseño y/o desarrollo del PTEP.</t>
  </si>
  <si>
    <t>PLAN DE ACCIÓN 2025 - GRUPO TECNOLOGÍA DE LA INFORMACIÓN</t>
  </si>
  <si>
    <r>
      <t xml:space="preserve">PROCESO DEL SISTEMA DE GESTIÓN -SIGOS-
</t>
    </r>
    <r>
      <rPr>
        <sz val="8"/>
        <rFont val="Arial Narrow"/>
        <family val="2"/>
      </rPr>
      <t>(Especifique el proceso del SIGOS al que pertenece la actividad general)</t>
    </r>
  </si>
  <si>
    <r>
      <t xml:space="preserve">ACTIVIDADES GENERALES
 </t>
    </r>
    <r>
      <rPr>
        <sz val="8"/>
        <rFont val="Arial Narrow"/>
        <family val="2"/>
      </rPr>
      <t>(Qué se va a hacer para implementar la estratégia en la zona y para cumplir con la meta del plan estratégico. Máximo dos actividades generales)</t>
    </r>
  </si>
  <si>
    <r>
      <t xml:space="preserve">VALOR PORCENTUAL DE LA ACTIVIDAD GENERAL 
</t>
    </r>
    <r>
      <rPr>
        <sz val="8"/>
        <rFont val="Arial Narrow"/>
        <family val="2"/>
      </rPr>
      <t>(Especifique la ponderación para cada una de las actividades generales, que en total deben sumar 100%)</t>
    </r>
  </si>
  <si>
    <r>
      <t xml:space="preserve">FUENTE DE RECURSOS    </t>
    </r>
    <r>
      <rPr>
        <sz val="9"/>
        <rFont val="Arial Narrow"/>
        <family val="2"/>
      </rPr>
      <t>(Especifique el proyecto de inversión o la fuente de recuersos (funcionamiento) con la cual se va a financiar la actividad)</t>
    </r>
  </si>
  <si>
    <r>
      <t xml:space="preserve">ACCIÓN
</t>
    </r>
    <r>
      <rPr>
        <sz val="8"/>
        <rFont val="Arial Narrow"/>
        <family val="2"/>
      </rPr>
      <t>(Cómo se van a desarrollar las actividades planteadas.  Mínimo una de las actividades establecidas, debe contribuir directamente con el cumplimiento de la meta del plan estratégico -Máximo cuatro actividades específicas-)</t>
    </r>
  </si>
  <si>
    <r>
      <t xml:space="preserve">META 
</t>
    </r>
    <r>
      <rPr>
        <sz val="8"/>
        <rFont val="Arial Narrow"/>
        <family val="2"/>
      </rPr>
      <t>(Defina una meta para cada actividad específica -medible y cuantificable-. Mínimo una de las metas establecidas, debe contribuir directamente con el cumplimiento de la meta del plan estratégico)</t>
    </r>
  </si>
  <si>
    <r>
      <t xml:space="preserve">INDICADOR DEL PRODUCTO
</t>
    </r>
    <r>
      <rPr>
        <sz val="8"/>
        <rFont val="Arial Narrow"/>
        <family val="2"/>
      </rPr>
      <t>(Defina el indicador para cada meta. Estos indicadores serán de cumplimiento, es decir, la relación de variables se hará sobre la meta programada)</t>
    </r>
  </si>
  <si>
    <r>
      <t xml:space="preserve">PONDERACIÓN ACCCION
</t>
    </r>
    <r>
      <rPr>
        <sz val="8"/>
        <rFont val="Arial Narrow"/>
        <family val="2"/>
      </rPr>
      <t>(Asigne un peso porcentual al indicador de acuerdo a su importancia en la realización de la actividad general. La ponderación más alta debe ser la del indicador que mide directamente la contribución con la meta del plan estratégico)</t>
    </r>
  </si>
  <si>
    <r>
      <t xml:space="preserve">RESPONSABLE
</t>
    </r>
    <r>
      <rPr>
        <sz val="8"/>
        <rFont val="Arial Narrow"/>
        <family val="2"/>
      </rPr>
      <t xml:space="preserve">(Asigne el o los responsable(s) que realizaran la actividad) </t>
    </r>
  </si>
  <si>
    <r>
      <t xml:space="preserve">Fecha de Inicio
</t>
    </r>
    <r>
      <rPr>
        <sz val="8"/>
        <rFont val="Arial Narrow"/>
        <family val="2"/>
      </rPr>
      <t>(Especifique la fecha que dará inicio en cada una de las actividades programadas)</t>
    </r>
  </si>
  <si>
    <r>
      <t xml:space="preserve">Fecha Final
</t>
    </r>
    <r>
      <rPr>
        <sz val="8"/>
        <rFont val="Arial Narrow"/>
        <family val="2"/>
      </rPr>
      <t xml:space="preserve">(Especifique la fecha que dará por finalizada cada una de las actividades programadas) </t>
    </r>
  </si>
  <si>
    <r>
      <t xml:space="preserve">DÓNDE 
</t>
    </r>
    <r>
      <rPr>
        <sz val="8"/>
        <rFont val="Arial Narrow"/>
        <family val="2"/>
      </rPr>
      <t>(Defina los departamentos en donde implementará las actividades específicas, Departamentos y Municipios)</t>
    </r>
  </si>
  <si>
    <t>Cuatro (4) actualizaciones del informe, cuatrimestral de mejoras, soporte y mantenimiento a los sistemas de información desarrollados por la entidad</t>
  </si>
  <si>
    <t>100% de seguimientos a la ejecución de las actividades de plan estratégico de las tecnologías de información y las comunicaciones - PETI vigencia 2025, y su actualización para la vigencia 2026</t>
  </si>
  <si>
    <t>Porcentaje de seguimientos de ejecución de las actividadesdel PETI 2025 y su actualización 2026</t>
  </si>
  <si>
    <t xml:space="preserve">100% de seguimientos a la ejecución de las actividades de plan de TIC para la continuidad del negocio vigencia 2025, y su actualización para la vigencia 2026 </t>
  </si>
  <si>
    <t>Porcentaje de seguimientos de ejecución de las actividades del Plan de TIC para la continuidad del negocio  2025 y su actualización 2026</t>
  </si>
  <si>
    <t>100% de seguimiento de ejecución de la estrategia de accesibilidad, uso y aprovechamiento de las TIC vigencia 2025 y su actualización para la vigencia 2026</t>
  </si>
  <si>
    <t>Porcentaje de seguimiento de ejecución de la estartegia de accesibilidad, uso y aprovechamiento de las TIC 2025 y su actualización 2026</t>
  </si>
  <si>
    <t>100% de seguimiento de ejecución del Plan de capacitación y formación TIC vigencia 2025 y su actualización para la vigencia 2026</t>
  </si>
  <si>
    <t>Porcentaje de seguimiento del plan de capacitación y formación TIC 2025 y su actualización 2026</t>
  </si>
  <si>
    <t>100% de las acciones establecidas en el mapa de riesgos del proceso y su actualización para la vigencia 2026</t>
  </si>
  <si>
    <t>100% de seguimientos a la ejecución de la política de seguridad de la información y el inventario de activos de información para 2025 y su actualización para 2026</t>
  </si>
  <si>
    <t>Porcentaje de seguimientos a la ejecución de la política de seguridad de la información y el inventario de activos de información para 2025 y su actualización para 2026</t>
  </si>
  <si>
    <t>100% de la implementación del plan de sensibilización y comunicación de la política de gobierno digital y seguridad de la información para 2025 y su actualización para 2026</t>
  </si>
  <si>
    <t>Porcentaje de avance de implementación de las actividades del plan de sensibilización y comunicación de la política de gobierno digital y seguridad de la información y su actualización para 2026</t>
  </si>
  <si>
    <t>100% de seguimiento de las actividades del plan de seguridad y privacidad de la información (MSPI) para 2025, y su actualización para la vigencia 2026.</t>
  </si>
  <si>
    <t>100% de las acciones establecidas plan de tratamiento de riesgos de seguridad y privacidad de la información vigencia 2025 y su actualización para la vigencia 2026</t>
  </si>
  <si>
    <t xml:space="preserve">162  licencias de software de seguridad adquiridas e instaladas y/o actualizadas.
142 licencias de seguridad estaciones de trabajo
16 licencias de seguridad estacione servidores
1 certificado de Seguridad
2 licencias Adobe 
1 Sophos de alta disponibilidad </t>
  </si>
  <si>
    <t>PLAN DE ACCIÓN 2025 OFICINA ASESORA JURÍDICA</t>
  </si>
  <si>
    <r>
      <rPr>
        <b/>
        <sz val="10"/>
        <rFont val="Arial Narrow"/>
        <family val="2"/>
      </rPr>
      <t>1.</t>
    </r>
    <r>
      <rPr>
        <sz val="10"/>
        <rFont val="Arial Narrow"/>
        <family val="2"/>
      </rPr>
      <t xml:space="preserve">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t>
    </r>
    <r>
      <rPr>
        <b/>
        <sz val="10"/>
        <rFont val="Arial Narrow"/>
        <family val="2"/>
      </rPr>
      <t>2.</t>
    </r>
    <r>
      <rPr>
        <sz val="10"/>
        <rFont val="Arial Narrow"/>
        <family val="2"/>
      </rPr>
      <t xml:space="preserve">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t>
    </r>
    <r>
      <rPr>
        <b/>
        <sz val="10"/>
        <rFont val="Arial Narrow"/>
        <family val="2"/>
      </rPr>
      <t>3,</t>
    </r>
    <r>
      <rPr>
        <sz val="10"/>
        <rFont val="Arial Narrow"/>
        <family val="2"/>
      </rPr>
      <t xml:space="preserve"> 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
</t>
    </r>
    <r>
      <rPr>
        <b/>
        <sz val="10"/>
        <rFont val="Arial Narrow"/>
        <family val="2"/>
      </rPr>
      <t>4.</t>
    </r>
    <r>
      <rPr>
        <sz val="10"/>
        <rFont val="Arial Narrow"/>
        <family val="2"/>
      </rPr>
      <t xml:space="preserve"> Fortalecer la articulación institucional para recuperar la confianza de la ciudadanía y para fortalecer la acción integral del Estado.
</t>
    </r>
  </si>
  <si>
    <t>Gestión Jurídica</t>
  </si>
  <si>
    <t>1.  Actualizar el normograma institucional, con participación de  los procesos del SIGOS garantizando su publicación, para mantener actualizados a los servidores públicos y a la ciudadanía en general.</t>
  </si>
  <si>
    <t>1.1. Solicitar información de la normativa aplicable a los procesos internos, actualizar el normograma institucional con la información reportada por los líderes de los procesos del SIGOS y enviarloal grupo competente para su publicación.</t>
  </si>
  <si>
    <t>12 Actualizaciones publicadas.</t>
  </si>
  <si>
    <t>Número de Actualizaciones publicadas.</t>
  </si>
  <si>
    <t>Dalia Gazabon</t>
  </si>
  <si>
    <t>2. Atender  las PQRDS internas y externas, de competencia de la oficina asesora jurídica, en términos de oportunidad y eficacia.</t>
  </si>
  <si>
    <t>2.1.Responder las PQRDS  de competencia de la OAJ, cumpliendo los requisitos  normativos (dentro de los tiempos, de manera completa y de fondo)  recibidas a través de los diferentes canales de atención  con los que cuenta la entidad.</t>
  </si>
  <si>
    <t>100% de respuestas completas a PQRDS en tiempo y de fondo.</t>
  </si>
  <si>
    <t>Porcentaje de PQRDS resueltas.</t>
  </si>
  <si>
    <t>Nicolás A. Hernández
Gloria Inés Lache</t>
  </si>
  <si>
    <t>3.  Atender las solicitudes de revisión de actos administrativos internos en su estructura y requisitos jurídicos.</t>
  </si>
  <si>
    <t>3.1. Revisar en su estructura, referencia normativa sobre facultades y capacidad jurídica, los  actos administrativos internos (resoluciones), por medio de las cuales la entidad acredita para impartir Programas Educativos en Economía Solidaria, conforme a lo establecido en la regulación interna ,  remitidas por el Grupo de Educación e Investigación de la entidad.</t>
  </si>
  <si>
    <t>100% de resoluciones de acreditación revisadas</t>
  </si>
  <si>
    <t xml:space="preserve">Porcentaje de Resoluciones de acreditación revisadas. </t>
  </si>
  <si>
    <t>Nicolás Hernández</t>
  </si>
  <si>
    <t>3.2 Revisar los actos administrativos internos  (resoluciones, circulares, etc.) de los diferentes procesos del SIGOS, en su estructura, referencia normativa sobre facultades y capacidad jurídica, que sean puestos en conocimiento de la OAJ.</t>
  </si>
  <si>
    <t>100% de actos administrativos revisados y viabilizados</t>
  </si>
  <si>
    <t>Porcentaje de actos administrativos revisados y viabilizados</t>
  </si>
  <si>
    <t>Gloria Inés Lache</t>
  </si>
  <si>
    <t>4. Ejercer la defensa  técnica de los intereses del Estado, en los  procesos judiciales en los que la Entidad sea parte.</t>
  </si>
  <si>
    <t>4.1 Atender oportunamente los trámites judiciales que requieran acciones de defensa técnica en los procesos en los que sea parte la Entidad y mantener actualizada la base de datos.</t>
  </si>
  <si>
    <t>100% de trámites judiciales atendidos oportunamente</t>
  </si>
  <si>
    <t xml:space="preserve">Porcentaje de registros de actuaciones en los procesos judiciales </t>
  </si>
  <si>
    <t xml:space="preserve"> Dalia Gazabón
Gloria Lache 
Nicolas A. Hernandez
Luisa Fernanda Perdomo </t>
  </si>
  <si>
    <t>4.2 Realizar actividades de seguimiento a los expedientes judiciales en los procesos que la entidad sea parte.</t>
  </si>
  <si>
    <t>100% de registros de consulta y seguimiento a expedientes judiciales</t>
  </si>
  <si>
    <t xml:space="preserve">Porcentaje de registro de consultas de estado de los procesos, realizadas </t>
  </si>
  <si>
    <t>4.3. Liderar las sesiones del Comité de Conciliación de conformidad con la normatividad aplicable, dejando registro de sus actuaciones.</t>
  </si>
  <si>
    <t>24 sesiones del comité de conciliaciación con sus respectivas actas firmadas.</t>
  </si>
  <si>
    <t xml:space="preserve">Número de sesiones del Comité de Conciliación realizadas. </t>
  </si>
  <si>
    <t>Dalia Gazabon
José Luis Pastrana</t>
  </si>
  <si>
    <t>Gestión contractual</t>
  </si>
  <si>
    <t>5. Prestar asistencia y asesoría jurídica a los grupos internos de trabajo en el desarrollo de los procesos contractuales en ejecución del Plan Anual de Adquisiciones, previa solicitud.</t>
  </si>
  <si>
    <t>5.1 Asesorar jurídicamente a los grupos de trabajo de la entidad, en el desarrollo de los procesos contractuales que adelanten, en ejecución del Plan anual de Adquisiciones.</t>
  </si>
  <si>
    <t xml:space="preserve">100% de procesos contractuales recibidos, asesorados jurídicamente </t>
  </si>
  <si>
    <t>Porcentaje de procesos atendidos.</t>
  </si>
  <si>
    <t xml:space="preserve">Dalia Gazabón
Gloria Lache 
Nicolas A. Hernandez
Luisa Fernanda Perdomo </t>
  </si>
  <si>
    <t xml:space="preserve">5.2 Continuar con la Implementación de la plataforma  SECOP II. </t>
  </si>
  <si>
    <t xml:space="preserve">100% de los documentos  contratuales publicados, en cumplimiento de la implementación del SECOP II. </t>
  </si>
  <si>
    <t>Porcentaje de avance de implementación del SECOP II</t>
  </si>
  <si>
    <t>Gestión Contractual
Gestión Jurídica</t>
  </si>
  <si>
    <t>5.3 Revisar y mantener actualizado el procesos de gestión contractual y el proceso de gestión jurídica, dentro del SIGOS.</t>
  </si>
  <si>
    <t>2  Actualizaciones al  proceso de gestión contractual.</t>
  </si>
  <si>
    <t>Número de Actualizaciones al proceso de gestión contractual</t>
  </si>
  <si>
    <t xml:space="preserve">6, liderar  propuestas  normativas para el fomento, desarrollo y protección del sector solidario,  que incluyan la disminución de obstáculos, trámites  y  costos para el desarrollo de las organizaciones solidarias. </t>
  </si>
  <si>
    <t xml:space="preserve">6.1. Liderar espacio institucional  de análisis normativo para el fomento, desarrollo y protección del sector solidario, </t>
  </si>
  <si>
    <t>1 Documento de análisis y propuestas gestionadas.</t>
  </si>
  <si>
    <t>Número de documentos de análisis y propuestas gestionadas.</t>
  </si>
  <si>
    <t>Dalia Gazabón
Gloria Lache 
Nicolas A. Hernandez</t>
  </si>
  <si>
    <t xml:space="preserve">7. Implementar  las dimensiones y  políticas que conforman el MIPG para lograr una  mayor apropiación y cumplimiento adecuado de las funciones, garantizando  la satisfacción y participación ciudadana </t>
  </si>
  <si>
    <t>7,1. Adelantar las actividades para la implementación de las políticas que conforman el MIPG de acuerdo al plan de trabajo dispuesto por la Entidad  </t>
  </si>
  <si>
    <t>LUISA FERNANDA PERDOMO AVILÉS</t>
  </si>
  <si>
    <t>Jefe Oficina Asesora Jurídica</t>
  </si>
  <si>
    <t>1.2 Implementar y actualizar la selección de modelos y herramientas, y el levantamiento de la situación actual de la arquitectura de seguridad y privacidad de la información</t>
  </si>
  <si>
    <t xml:space="preserve"> PLAN DE ACCIÓN 2025 GRUPO DE GESTIÓN ADMINISTRATIVA</t>
  </si>
  <si>
    <r>
      <t xml:space="preserve">PROCESO DEL SISTEMA DE GESTIÓN -SIGOS-
</t>
    </r>
    <r>
      <rPr>
        <sz val="10"/>
        <color theme="0" tint="-0.499984740745262"/>
        <rFont val="Arial"/>
        <family val="2"/>
      </rPr>
      <t>(Especifique el proceso del SIGOS al que pertenece la actividad general)</t>
    </r>
  </si>
  <si>
    <r>
      <t xml:space="preserve">ACTIVIDADES GENERALES
</t>
    </r>
    <r>
      <rPr>
        <b/>
        <sz val="10"/>
        <color theme="0" tint="-0.499984740745262"/>
        <rFont val="Arial"/>
        <family val="2"/>
      </rPr>
      <t xml:space="preserve"> </t>
    </r>
    <r>
      <rPr>
        <sz val="10"/>
        <color theme="0" tint="-0.499984740745262"/>
        <rFont val="Arial"/>
        <family val="2"/>
      </rPr>
      <t>(Qué se va a hacer para implementar la estratégia en la zona y para cumplir con la meta del plan estratégico. Máximo dos actividades generales)</t>
    </r>
  </si>
  <si>
    <r>
      <t xml:space="preserve">VALOR PORCENTUAL DE LA ACTIVIDAD GENERAL 
</t>
    </r>
    <r>
      <rPr>
        <sz val="10"/>
        <color theme="0" tint="-0.499984740745262"/>
        <rFont val="Arial"/>
        <family val="2"/>
      </rPr>
      <t>(Especifique la ponderación para cada una de las actividades generales, que en total deben sumar 100%)</t>
    </r>
  </si>
  <si>
    <r>
      <t xml:space="preserve">FUENTE DE RECURSOS    </t>
    </r>
    <r>
      <rPr>
        <sz val="10"/>
        <color theme="0" tint="-0.499984740745262"/>
        <rFont val="Arial"/>
        <family val="2"/>
      </rPr>
      <t>(Especifique el proyecto de inversión o la fuente de recuersos (funcionamiento) con la cual se va a financiar la actividad)</t>
    </r>
  </si>
  <si>
    <r>
      <t xml:space="preserve">ACCIÓN
</t>
    </r>
    <r>
      <rPr>
        <sz val="10"/>
        <color theme="0" tint="-0.499984740745262"/>
        <rFont val="Arial"/>
        <family val="2"/>
      </rPr>
      <t>(Cómo se van a desarrollar las actividades planteadas.  Mínimo una de las actividades establecidas, debe contribuir directamente con el cumplimiento de la meta del plan estratégico -Máximo cuatro actividades específicas-)</t>
    </r>
  </si>
  <si>
    <r>
      <t xml:space="preserve">META 
</t>
    </r>
    <r>
      <rPr>
        <sz val="10"/>
        <color theme="0" tint="-0.499984740745262"/>
        <rFont val="Arial"/>
        <family val="2"/>
      </rPr>
      <t>(Defina una meta para cada actividad específica -medible y cuantificable-. Mínimo una de las metas establecidas, debe contribuir directamente con el cumplimiento de la meta del plan estratégico)</t>
    </r>
  </si>
  <si>
    <r>
      <t xml:space="preserve">INDICADOR DEL PRODUCTO
</t>
    </r>
    <r>
      <rPr>
        <sz val="10"/>
        <color indexed="8"/>
        <rFont val="Arial"/>
        <family val="2"/>
      </rPr>
      <t>(</t>
    </r>
    <r>
      <rPr>
        <sz val="10"/>
        <color theme="0" tint="-0.499984740745262"/>
        <rFont val="Arial"/>
        <family val="2"/>
      </rPr>
      <t>Defina el indicador para cada meta. Estos indicadores serán de cumplimiento, es decir, la relación de variables se hará sobre la meta programada)</t>
    </r>
  </si>
  <si>
    <r>
      <t xml:space="preserve">PONDERACIÓN ACCCION
</t>
    </r>
    <r>
      <rPr>
        <sz val="9"/>
        <color theme="0" tint="-0.499984740745262"/>
        <rFont val="Arial"/>
        <family val="2"/>
      </rPr>
      <t>(Asigne un peso porcentual al indicador de acuerdo a su importancia en la realización de la actividad general. La ponderación más alta debe ser la del indicador que mide directamente la contribución con la meta del plan estratégico)</t>
    </r>
  </si>
  <si>
    <r>
      <t xml:space="preserve">RESPONSABLE
</t>
    </r>
    <r>
      <rPr>
        <sz val="10"/>
        <color theme="0" tint="-0.499984740745262"/>
        <rFont val="Arial"/>
        <family val="2"/>
      </rPr>
      <t xml:space="preserve">(Asigne el o los responsable(s) que realizaran la actividad) </t>
    </r>
  </si>
  <si>
    <r>
      <t xml:space="preserve">Fecha de Inicio
</t>
    </r>
    <r>
      <rPr>
        <sz val="10"/>
        <color theme="0" tint="-0.499984740745262"/>
        <rFont val="Arial"/>
        <family val="2"/>
      </rPr>
      <t>(Especifique la fecha que dará inicio en cada una de las actividades programadas)</t>
    </r>
  </si>
  <si>
    <r>
      <t xml:space="preserve">Fecha Final
</t>
    </r>
    <r>
      <rPr>
        <sz val="10"/>
        <color theme="0" tint="-0.499984740745262"/>
        <rFont val="Arial"/>
        <family val="2"/>
      </rPr>
      <t xml:space="preserve">(Especifique la fecha que dará por finalizada cada una de las actividades programadas) </t>
    </r>
  </si>
  <si>
    <r>
      <t xml:space="preserve">DÓNDE 
</t>
    </r>
    <r>
      <rPr>
        <sz val="10"/>
        <color theme="0" tint="-0.499984740745262"/>
        <rFont val="Arial"/>
        <family val="2"/>
      </rPr>
      <t>(Defina los departamentos en donde implementará las actividades específicas, Departamentos y Municipios)</t>
    </r>
  </si>
  <si>
    <t>ACUMULADO</t>
  </si>
  <si>
    <t>.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2.Generar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3, 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
4. Fortalecer la articulación institucional para recuperar la confianza de la ciudadanía y para fortalecer la acción integral del Estado.</t>
  </si>
  <si>
    <t>Gestión Administrativa</t>
  </si>
  <si>
    <t>1. Formular y actualizar el Plan de adquisiciones de la Unidad Administrativa Especial de Organizaciones Solidarias</t>
  </si>
  <si>
    <t>1.1.  Consolidar y Formular en articulación con los Directores de proyecto  Inversión el Plan Anual de Adquisiciones  de la Entidad para la vigencia 2025,  bajo los parámetros establecidos por Colombia Compra Eficiente y el Decreto 1082 de 2015.</t>
  </si>
  <si>
    <t xml:space="preserve">1 plan anual de adquisiciones consolidado y  publicado </t>
  </si>
  <si>
    <t xml:space="preserve">Número de planes anuales de adquisiciones publicados </t>
  </si>
  <si>
    <t>Angela Gutierrez</t>
  </si>
  <si>
    <t xml:space="preserve">1.2.  Actualizar plan de adquisiciones  de la Entidad </t>
  </si>
  <si>
    <t>100% del plan anual de adqusiciones actualizado conforme a la necesidad de las dependencias que hacen parte de la estructura orgánica de la Entidad.</t>
  </si>
  <si>
    <t>Porcentaje de actualización al Plan anual de adquisiciones realizadas</t>
  </si>
  <si>
    <t>2. Administrar los bienes propiedad de la Unidad Administrativa Especial de Organizaciones Solidarias.</t>
  </si>
  <si>
    <t xml:space="preserve">2.1  Realizar toma física de inventario de todos los bienes de la Entidad, y presentar informe personalizado y por dependencias. </t>
  </si>
  <si>
    <r>
      <t>2 inventario</t>
    </r>
    <r>
      <rPr>
        <sz val="10"/>
        <color rgb="FFFF0000"/>
        <rFont val="Arial Narrow"/>
        <family val="2"/>
      </rPr>
      <t xml:space="preserve"> </t>
    </r>
    <r>
      <rPr>
        <sz val="10"/>
        <color theme="1"/>
        <rFont val="Arial Narrow"/>
        <family val="2"/>
      </rPr>
      <t>general realizado</t>
    </r>
  </si>
  <si>
    <t>Número  de inventarios generales realizados</t>
  </si>
  <si>
    <t xml:space="preserve">Angela Gutierrez
Ronal Gomez
</t>
  </si>
  <si>
    <t xml:space="preserve">2.2. Proyectar y presentar a contabilidad los informes periodicos de conformidad con los parámetros definidos en el manual de bienes y en el manual de políticas y prácticas contables - política de propiedad, planta y equipo.   </t>
  </si>
  <si>
    <t>2 informes de bienes de deterioro presentado</t>
  </si>
  <si>
    <t xml:space="preserve">Numero de informes presentados </t>
  </si>
  <si>
    <t>2 Informes de bienes de vida util presentado</t>
  </si>
  <si>
    <t>12 informes financieros de cierre presentados</t>
  </si>
  <si>
    <t>Número  de  informes presentados</t>
  </si>
  <si>
    <t xml:space="preserve">2.3. Adelantar un proceso de baja de bienes de conformidad con los parámetros establecidos en el manual de bienes </t>
  </si>
  <si>
    <t>1 proceso de baja de bienes realizados</t>
  </si>
  <si>
    <t>Número  de procesos de baja de bienes realizados</t>
  </si>
  <si>
    <t xml:space="preserve">3.Administracion de recursos de caja menor de gastos generakes </t>
  </si>
  <si>
    <t xml:space="preserve">3.1 Gestionar solicitudes de reembolso de caja menor </t>
  </si>
  <si>
    <t>12 Solicitudes de gestión de caja menor gestionadas.</t>
  </si>
  <si>
    <t>Número de solicitudes de caja menor gestionadas (Apertura, cierre y reembolso)</t>
  </si>
  <si>
    <t>Infraestructura</t>
  </si>
  <si>
    <t>4. Contar con la infraestructura necesaria y adecuada para el funcionamiento de la Unidad Administrativa Especial de Organizaciones Solidarias.</t>
  </si>
  <si>
    <t>4.1. Realizar el seguimiento, acompañamiento y apoyo técnico e interventoría de las obras de la infraestructura física de la Entidad.</t>
  </si>
  <si>
    <t>1 proceso de interventoria  realizados.</t>
  </si>
  <si>
    <t>Número de Interventorias realizadas</t>
  </si>
  <si>
    <t>4.2. Realizar las adecuaciones necesarias a la infraestructura de la Entidad.</t>
  </si>
  <si>
    <t xml:space="preserve">1 obra de adecuación </t>
  </si>
  <si>
    <t>Número  de obras ejecutadas</t>
  </si>
  <si>
    <t>0.25</t>
  </si>
  <si>
    <t>5.1 Adquirir el mobiliario apropiado para la sede central de Entidad.</t>
  </si>
  <si>
    <t>1 mobiliario adquirido</t>
  </si>
  <si>
    <t>Número de mobiliario adquirido</t>
  </si>
  <si>
    <t>Gestión Documental</t>
  </si>
  <si>
    <t xml:space="preserve">6. Garantizar una adecuada administración de la información producida en cada una de las áreas que conforman la estructura organizacional de la Entidad, con la finalidad de implementar un  Sistema de Gestión Documental adecuado, de tal forma, que la información institucional sea recuperable para su uso en el servicio al ciudadano y como fuente de la Historia. Dando cumplimiento a lo establecido por el ente rector Archivo General de la Nación - AGN y al Modelo Integral de Planeación y Gestión - MIPG. 
</t>
  </si>
  <si>
    <t>6.1 Implementar un Sistema de Gestión Documental</t>
  </si>
  <si>
    <t>100% Tablas de Retención Documental actualizadas y convalidadas ante el AGN.</t>
  </si>
  <si>
    <t xml:space="preserve">Porcentaje  de avance  en la actualización y convalidación de las Tablas de Retención Documental - TRD </t>
  </si>
  <si>
    <t>Angela Gutierrez
Profesional Especializado GD</t>
  </si>
  <si>
    <t>16 Transferencias Documentales Primarias entregadas por los Archivos de Gestión al Archivo Central.</t>
  </si>
  <si>
    <t>Número de Transferencias documentales primarias entregadas.</t>
  </si>
  <si>
    <t xml:space="preserve">100%   de las Tablas de Valoración Documental convalidadas ante el AGN  bajo las Estructuras Organizacionales identificadas </t>
  </si>
  <si>
    <t xml:space="preserve">Porcentaje de avance en la convalidación ante el AGN de las Tablas de Valoración Documental bajo las Estructuras Organizacionales identificadas </t>
  </si>
  <si>
    <t>31/09/2025</t>
  </si>
  <si>
    <t>100%   del cumplimiento  de las capacitaciones en temas de gestión documental integradas al PIC con el Programa de Capacitación y Sensibilización de la Entidad frente a los temas de gestión documental.</t>
  </si>
  <si>
    <t xml:space="preserve">Porcentaje de avance en el  cumplimiento  de las capacitaciones en temas de gestión docuemntal integradas al  Plan Institucional de Capacitaciones- PIC  </t>
  </si>
  <si>
    <t>Gestión Ambiental</t>
  </si>
  <si>
    <t xml:space="preserve">7. Implementar el Sistema de Gesión Ambiental en la Entidad.  </t>
  </si>
  <si>
    <t xml:space="preserve">7.1.  Implementar las acciones del Plan de Gestión Ambiental  </t>
  </si>
  <si>
    <t xml:space="preserve">100 %   de cumplimiento del  Plan de Gestión Ambiental  </t>
  </si>
  <si>
    <t xml:space="preserve">Porcentaje de avance de cumplimiento del  Plan de Gestión Ambiental  </t>
  </si>
  <si>
    <t xml:space="preserve">Angela Gutierrez 
Profesional de Gestión Ambiental
</t>
  </si>
  <si>
    <t xml:space="preserve">8. Implementar  las dimensiones y  políticas que conforman el MIPG para lograr una  mayor apropiación y cumplimiento adecuado de las funciones, garantizando  la satisfacción y participación ciudadana </t>
  </si>
  <si>
    <t>8.1 Adelantar las actividades para la implementación de las políticas que conforman el MIPG de acuerdo al plan de trabajo dispuesto por la Entidad  </t>
  </si>
  <si>
    <t xml:space="preserve">Porcentaje de Implemtación de MIPG </t>
  </si>
  <si>
    <t xml:space="preserve">Angela Gutierrez
</t>
  </si>
  <si>
    <t>ANGELA MARIA GUTIERREZ RESTREPO</t>
  </si>
  <si>
    <t>Directora de  Investigación y Planeación</t>
  </si>
  <si>
    <t xml:space="preserve">Coordinador Grupo Gestión Administrativa </t>
  </si>
  <si>
    <t>PLAN DE ACCIÓN 2025 DIRECCIÓN TECNICA DE DESARROLLO DE LAS ORGANIZACIONES SOLIDARIAS</t>
  </si>
  <si>
    <t xml:space="preserve">1.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2.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t>
  </si>
  <si>
    <t xml:space="preserve">1.1 Asociatividad Solidaria Para la Paz Fomento (promoción, creación, fortalecimiento, integración y protección)  de la asociatividad popular, social y solidaria
</t>
  </si>
  <si>
    <t xml:space="preserve">Fomento de las organizaciones solidarias </t>
  </si>
  <si>
    <t xml:space="preserve">1.Fomentar la asociatividad solidaria (creación, fortalecimiento, desarrollo) en las  formas organizativas de la economía  solidaria, popular, comunitaria y social.
</t>
  </si>
  <si>
    <t>Inversión 
Funcionamiento</t>
  </si>
  <si>
    <t>1.1  Desarrollar el Programa de Asociatividad Solidaria para la Paz, mediante la ejecución de proyectos integrales de asociatividad solidaria con grupos y organizaciones asociativas, como parte estructural del Planfes.</t>
  </si>
  <si>
    <t>183 organizaciones de mujeres  fomentadas</t>
  </si>
  <si>
    <t>N° de organizaciones de mujeres  fomentadas por vigencia ​</t>
  </si>
  <si>
    <t>800 Organizaciones solidarias fomentadas y vinculadas  a cadenas o redes productivas,  a cadenas o redes productivas, turisticas, culturales</t>
  </si>
  <si>
    <t>Número de Organizaciones solidarias fomentadas ( PND)</t>
  </si>
  <si>
    <t>Número de organizaciones solidarias fomentadas vinculadas a cadenas o redes productivas,  a cadenas o redes productivas, turisticas, culturales</t>
  </si>
  <si>
    <t>54 organizaciones solidarias creadas</t>
  </si>
  <si>
    <t>Número de Organizaciones solidarias creadas.</t>
  </si>
  <si>
    <t>100 % visitas de seguimiento y acompañamiento a organizaciones y/o redes o cadenas productivas.</t>
  </si>
  <si>
    <t>Porcetaje de visitas de seguimiento y acompañamiento realizadas a las organizaciones solidarias fomentadas.</t>
  </si>
  <si>
    <t>Porcentaje de visitas de seguimeinto y acompañamiento realizadas a las redes o cadenas productivas.</t>
  </si>
  <si>
    <t>54 municipios con estrategia de promoción de procesos organizativos a través de la asociatividad solidaria implementada</t>
  </si>
  <si>
    <t>Número de municipios con estrategia de promoción de procesos organizativos a través de la asociatividad solidaria implementada (PMI)</t>
  </si>
  <si>
    <t>14% de organizaciones solidarias de mujeres creadas apoyadas y financiadas</t>
  </si>
  <si>
    <t>Porcentaje de organizaciones solidarias de mujeres creadas apoyadas y financiadas (PMI)</t>
  </si>
  <si>
    <t xml:space="preserve">28% de organizaciones solidarias de mujeres fortalecidas en capacidades productivas y administrativas </t>
  </si>
  <si>
    <t>Porcentaje de organizaciones solidarias de mujeres fortalecidas en capacidades productivas y administrativas (PMI)</t>
  </si>
  <si>
    <t>216 organizaciones solidarias fortalecidas en capacidades productivas y administrativas</t>
  </si>
  <si>
    <t>Número organizaciones solidarias fortalecidas en capacidades productivas y administrativas  (PMI)</t>
  </si>
  <si>
    <t xml:space="preserve">16 Municipios PDET con estrategia de promoción de procesos organizativos a través de la asociatividad solidaria implementada </t>
  </si>
  <si>
    <t>Número Municipios PDET con estrategia de promoción de procesos organizativos a través de la asociatividad solidaria implementada</t>
  </si>
  <si>
    <t>Municipios PDET</t>
  </si>
  <si>
    <t>10  organizaciones de  comunidades indígenas fomentadas</t>
  </si>
  <si>
    <t>Número de organizaciones de  comunidades indígenas fomentadas por vigencia ​</t>
  </si>
  <si>
    <t>100  organizaciones de  comunidades NARP fomentadas</t>
  </si>
  <si>
    <t>Número de organizaciones de  comunidades NARP fomentadas por vigencia ​</t>
  </si>
  <si>
    <t>25 organizaciones de  jóvenes  fomentadas </t>
  </si>
  <si>
    <t>Número de organizaciones de  jóvenes  fomentadas por vigencia  ​</t>
  </si>
  <si>
    <t>65 Organizaciones de población en condición de víctima  fomentadas</t>
  </si>
  <si>
    <t>Número de organizaciones de por población en condición de víctima  fomentadas  por vigencia ​</t>
  </si>
  <si>
    <t>50 organizaciones de  población en proceso de reincorporación  fomentadas</t>
  </si>
  <si>
    <t>Número de organizaciones de  población en proceso de reincorporación  fomentadas por vigencia  ​</t>
  </si>
  <si>
    <t>16 organizaciones solidarias creadas en municipios PDET</t>
  </si>
  <si>
    <t>Número de organizaciones solidarias creadas en municipios PDET.​ (PMI)</t>
  </si>
  <si>
    <t>94 Instituciones educativas acompañadas en el proceso de apropiación de educación solidaria.</t>
  </si>
  <si>
    <t>Número de Instituciones Educativas acompañadas en el proceso de apropiación de educación solidaria.</t>
  </si>
  <si>
    <t>56  Instituciones educativas implementando la educación solidaria.</t>
  </si>
  <si>
    <t>Número de Instituciones Educativas implementando la educación solidaria</t>
  </si>
  <si>
    <t>64 organizaciones solidarias fortalecidas  en municipios PDET</t>
  </si>
  <si>
    <t>Número de organizaciones solidarias fortalecidas  en municipios PDET.​ (PMI)</t>
  </si>
  <si>
    <t xml:space="preserve">1.2  Territorialización de la Economía Solidaria, Popular y Comunitaria </t>
  </si>
  <si>
    <t xml:space="preserve"> 2. Fortalecer la territorialización de los procesos asociativos, para que en contexto con el territorio, la cultura y sus gentes, el sector solidario se convierta en el motor de la recuperación económica territorial.</t>
  </si>
  <si>
    <t>2.1  Promover Territorios Asociativos Solidarios  que  contribuyan al desarrollo social, cultural, político, economico,ambiental y organizacional en los territorios.</t>
  </si>
  <si>
    <t xml:space="preserve">5  territorios asociativos solidarios promovidos </t>
  </si>
  <si>
    <t xml:space="preserve">Número de territorios asociativos solidarios promovidos </t>
  </si>
  <si>
    <t>8 Territorios asociativos solidarios fortalecidos.</t>
  </si>
  <si>
    <t>Número de territorios asociativos solidarios fortalecidos</t>
  </si>
  <si>
    <t>2.2 Articular la estrategia de Compras públicas locales y mercados campesinos como parte del modelo de gestión institucional nacional y territorial.</t>
  </si>
  <si>
    <t xml:space="preserve">50 Municipios implementando las estrategias de  Compras Públicas y Mercados Campesinos </t>
  </si>
  <si>
    <t xml:space="preserve">Número de Municipios implementado las estrategias de  Compras Públicas y Mercados Campesinos </t>
  </si>
  <si>
    <t xml:space="preserve">500 Organizaciones Solidarias vinculadas a las Estrategias de Compras Publicas y Mercados campesinos </t>
  </si>
  <si>
    <t xml:space="preserve">Número de Organizaciones Solidarias vinculadas a las Estrategias de Compras Publicas y Mercados campesinos </t>
  </si>
  <si>
    <t xml:space="preserve">1.3  Articulación Intersectorial
Articulación Público - Popular social - solidaria </t>
  </si>
  <si>
    <t>3. Articular los esfuerzos y recursos
intersectoriales e interinstitucionales
para la asociatividad solidaria, popular, comunitaria y social.</t>
  </si>
  <si>
    <t>3.1 Cumplimiento de las acciones a cargo de la Dirección de Desarrollo frente a la implementación de los compromisos Conpes  y Sentencias en los que la Unidad Solidaria tenga compromiso</t>
  </si>
  <si>
    <t>100%  de cumplimiento de los compromisos estipulados  para la vigencia 2025</t>
  </si>
  <si>
    <t>Porcentaje de avance de cumplimientos de los compromisos estipulados  para la vigencia 2025</t>
  </si>
  <si>
    <t xml:space="preserve">3.2  Implementar la Agenda de Asociatividad Solidaria para la Paz </t>
  </si>
  <si>
    <t>38 Agendas Territoriales - Sectoriales de Asociatividad Solidaria para la Paz implementadas y/o en seguimiento</t>
  </si>
  <si>
    <t xml:space="preserve">Número de Agendas Sectoriales de Asociatividad Solidaria para la Paz implementadas </t>
  </si>
  <si>
    <t>Número de Agendas Territoriales de Asociatividad Solidaria para la Paz con seguimiento</t>
  </si>
  <si>
    <t xml:space="preserve">33  iniciativas territoriales fomentadas a través del Programa de Asociatividad Solidaria para la Paz - PASO </t>
  </si>
  <si>
    <t xml:space="preserve">Número de iniciativas territoriales fomentadas a través del Programa de Asociatividad Solidaria para la Paz - PASO </t>
  </si>
  <si>
    <t xml:space="preserve">12 Mesas territoriales implementadas </t>
  </si>
  <si>
    <t xml:space="preserve">Número de Mesas territoriales implementadas </t>
  </si>
  <si>
    <t>20 Consejos pedagógicos creados y acompañados.</t>
  </si>
  <si>
    <t>Número de Consejos pedagógicos territoriales creados y acompañados</t>
  </si>
  <si>
    <t>Número de Consejos pedagógicos territoriales acompañados</t>
  </si>
  <si>
    <t xml:space="preserve">20 redes de medios alternativos, comunitarios y digitales de organizaciones de la asociatividad solidaria fomentadas </t>
  </si>
  <si>
    <t>Número de redes de medios alternativos, comunitarios y digitales de organizaciones de la asociatividad solidaria creadas</t>
  </si>
  <si>
    <t>Número de redes de medios alternativos, comunitarios y digitales de organizaciones de la asociatividad solidaria acompañadas.</t>
  </si>
  <si>
    <t>100% de Una (1)  Guía diseñada e implementada para la territorialización de la Agenda de Asociatividad Solidaria para la Paz</t>
  </si>
  <si>
    <t>Porcentaje de avance de  diseño e implementación de la guía para la territorialización de la Agenda de Asociatividad Solidaria para la Paz</t>
  </si>
  <si>
    <t>Una (1) Red Pública de apoyo al sector solidario, popular y comunitario fomentada.</t>
  </si>
  <si>
    <t>Número de Redes Públicas de apoyo al sector solidario, popular y comunitario  fomentadas.</t>
  </si>
  <si>
    <t xml:space="preserve">2. Cultura de la economía popular, social y solidaria para la vida </t>
  </si>
  <si>
    <t xml:space="preserve">Educación Asociativa Solidaria </t>
  </si>
  <si>
    <t>4. Promover la Asociatividad Solidaria , en las poblaciones priorizadas  para el cambio,  acorde a los lineamientos institucionales orientados a la educación solidaria, popular, comunitaria y social.</t>
  </si>
  <si>
    <t>4.1 Articular los lineamientos institucionales misionales en el marco del fortalecimiento, seguimiento y cultura asociativa solidaria, popular, comunitaria y social para la implementación de la Agenda de Asociatividad Solidaria para la Paz</t>
  </si>
  <si>
    <t>6 Sesiones de articulación y diálogo del comité misional de la Entidad, desarrolladas</t>
  </si>
  <si>
    <t>N° de sesiones de articulación, en el marco del comité misional de la Entidad, desarrollados</t>
  </si>
  <si>
    <t>4.2 Realizar jornadas de sensibilización, capacitación y/o promoción a la población en el modelo de economía solidaria popular comunitaria y social en los territorios.</t>
  </si>
  <si>
    <t>7500 personas sensibilizadas y/o capacitadas  en cultura solidaria.</t>
  </si>
  <si>
    <t xml:space="preserve">Número de personas sensibilizadas y/o capacitadas  en cultura solidaria </t>
  </si>
  <si>
    <t>2500 organizaciones participantes de proceso de promoción</t>
  </si>
  <si>
    <t>Número de organizaciones participantes de proceso de promoción</t>
  </si>
  <si>
    <t>4.3 Diseñar del Plan Nacional Decenal de la Economía Popular, Social y Solidaria de manera participativa con actores públicos, privados, académicos, populares, sociales y solidarios desde un enfoque territorial</t>
  </si>
  <si>
    <t>100% de Un (1) Documento de Plan Nacional Decenal de la Economía Popular, Social y Solidaria, diseñado</t>
  </si>
  <si>
    <t>Porcentaje de avance en el diseño  del Documentodel Plan Nacional Decenal de la Economia Popular, Social y Solidaria</t>
  </si>
  <si>
    <t>3. Fortalecer la articulación institucional para recuperar la confianza de la ciudadanía y para fortalecer la acción integral del Estado.</t>
  </si>
  <si>
    <t xml:space="preserve">3. Integralidad  de los sistemas de gestión para el desarrollo institucional </t>
  </si>
  <si>
    <t xml:space="preserve">5.1 Implementar  las dimensiones y  políticas que conforman el MIPG para lograr una mayor apropiación y cumplimiento adecuado de las funciones, garantizando  la satisfacción y participación ciudadana </t>
  </si>
  <si>
    <t xml:space="preserve">100% de avance de  MIPG  implementado </t>
  </si>
  <si>
    <t xml:space="preserve">Porcentaje de avance de  MIPG  implementado </t>
  </si>
  <si>
    <t xml:space="preserve">MAURICIO RODRÍGUEZ AMAYA </t>
  </si>
  <si>
    <t>MARIAN STEFANY SERRANO SÁNCHEZ</t>
  </si>
  <si>
    <t xml:space="preserve">
Coordinadora Grupo Planeación y Estadística</t>
  </si>
  <si>
    <t>Directora Técnica  de  Investigación y Planeación</t>
  </si>
  <si>
    <t>Directora Técnica de Desarrollo de las Organizaciones Solidarias</t>
  </si>
  <si>
    <t>FRANCY YOLIMA MORENO VASQUEZ</t>
  </si>
  <si>
    <r>
      <rPr>
        <sz val="12"/>
        <rFont val="Calibri Light"/>
        <family val="2"/>
      </rPr>
      <t>En este formato se presenta el Plan de Acción Institucional 2025, el cual responde al conjunto de los planes de acción de cada una de las dependencias de la Unidad Solidaria;</t>
    </r>
    <r>
      <rPr>
        <b/>
        <sz val="12"/>
        <rFont val="Calibri Light"/>
        <family val="2"/>
      </rPr>
      <t xml:space="preserve"> adoptados con la resolución número 012 del 29 de enero de 2025.</t>
    </r>
  </si>
  <si>
    <t xml:space="preserve">2.1 Adelantar las actividades para la implementación de las políticas que conforman el MIPG de acuerdo al plan de trabajo dispuesto por la Entidad </t>
  </si>
  <si>
    <t>Número de elaboradas  impresos</t>
  </si>
  <si>
    <t xml:space="preserve">1  Anteproyecto de presupuesto 2026 definido para la Unidad Solidaria </t>
  </si>
  <si>
    <t>Número  de anteproyecto de presupuesto de la Unidad Solidaria  2026 definido</t>
  </si>
  <si>
    <t>Número anteproyecto de presupuesto de la Unidad Solidaria  registrado en SIIF Nación.</t>
  </si>
  <si>
    <t xml:space="preserve">3.2 Expedición de CDP y RP de acuerdo a las solicitudes realizadas por los distintos Grupos de Trabajo de la Unidad Solidaria </t>
  </si>
  <si>
    <t>5. Contar con el mobiliario apropiado para la sede central de Unidad Solidaria  cumpliendo con las normas técnicas requeridas para el ejerccio seguro de la función pública.</t>
  </si>
  <si>
    <t>PLAN DE ACCIÓN 2025- GRUPO DE EDUCACIÓN E INVESTIGACIÓN</t>
  </si>
  <si>
    <t>Firmado en original</t>
  </si>
  <si>
    <t>Actualizado: 28/03/2025</t>
  </si>
  <si>
    <t>100% de acciones realizadas del plan MIPG vigencia 2025</t>
  </si>
  <si>
    <t>100%  de ejecución de las actividades del plan de mantenimiento de la infraestructura tecnología  de información y las comunicaciones, y su actualización para la vigencia 2026</t>
  </si>
  <si>
    <t>AVANCE CUALITATIVO</t>
  </si>
  <si>
    <t xml:space="preserve">100% de las solicitudes de correspondencia, tramitadas y entregadas </t>
  </si>
  <si>
    <t xml:space="preserve">Porcentaje de solicitudes de correspondencia  tramitadas y entregadas  </t>
  </si>
  <si>
    <t>Angela Gutierrez
Daihat Minyely Briceno Cortes</t>
  </si>
  <si>
    <t>Dirección Nacional - Subdirección Nacional
Direcciones Técnicas y Jefes de Oficina</t>
  </si>
  <si>
    <t>N/A - Versión Inicial del plan de acción institucional 2025</t>
  </si>
  <si>
    <t>V1</t>
  </si>
  <si>
    <t>Dirección de Investigación y Planeación</t>
  </si>
  <si>
    <t>V2</t>
  </si>
  <si>
    <t>1.	Grupo de Gestión Administrativa - incorpora acción relacionada con gestión de correspondencia, en atención a la resolución 017 de 2025 (Solicitud del Grupo de Gestión Administrativa)
2.	Grupo de Atención al Ciudadano - retira acción relacionada con gestión de correspondencia, en atención a la resolución 017 de 2025 (Solicitud de la Dirección de Investigación y Planeación)
3.	Dirección de Desarrollo - se ajustan fechas de inicio de algunas acciones, conforme se señala en el cronograma (Correcciones tipográficas que adelantó el Grupo de Planeación, no afectan metas ni acciones)
4.	Grupo de Educación - se corrige fecha en la meta de la acción 5.3 que por error quedó para 2024 siendo para 2025 (Correcciones tipográficas que adelantó el Grupo de Planeación, no afectan metas ni acciones)</t>
  </si>
  <si>
    <t>Actualizado: 25/03/2025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</si>
</sst>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dd/mm/yyyy;@"/>
    <numFmt numFmtId="166" formatCode="_-* #,##0_-;\-* #,##0_-;_-* &quot;-&quot;??_-;_-@_-"/>
    <numFmt numFmtId="167" formatCode="[$-240A]d&quot; de &quot;mmmm&quot; de &quot;yyyy;@"/>
  </numFmts>
  <fonts count="79" x14ac:knownFonts="1">
    <font>
      <sz val="10"/>
      <name val="Arial"/>
    </font>
    <font>
      <sz val="11"/>
      <color theme="1"/>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0"/>
      <name val="Arial"/>
      <family val="2"/>
    </font>
    <font>
      <b/>
      <sz val="11"/>
      <color indexed="8"/>
      <name val="Calibri"/>
      <family val="2"/>
    </font>
    <font>
      <b/>
      <sz val="18"/>
      <color indexed="8"/>
      <name val="Calibri"/>
      <family val="2"/>
    </font>
    <font>
      <b/>
      <sz val="10"/>
      <name val="Aptos Narrow"/>
      <family val="2"/>
      <scheme val="minor"/>
    </font>
    <font>
      <b/>
      <sz val="8"/>
      <color indexed="8"/>
      <name val="Arial"/>
      <family val="2"/>
    </font>
    <font>
      <b/>
      <sz val="10"/>
      <color indexed="8"/>
      <name val="Arial Narrow"/>
      <family val="2"/>
    </font>
    <font>
      <sz val="8"/>
      <color indexed="8"/>
      <name val="Arial Narrow"/>
      <family val="2"/>
    </font>
    <font>
      <sz val="9"/>
      <color indexed="8"/>
      <name val="Arial Narrow"/>
      <family val="2"/>
    </font>
    <font>
      <b/>
      <sz val="11"/>
      <name val="Arial Narrow"/>
      <family val="2"/>
    </font>
    <font>
      <b/>
      <sz val="7"/>
      <color indexed="8"/>
      <name val="Arial Narrow"/>
      <family val="2"/>
    </font>
    <font>
      <b/>
      <sz val="10"/>
      <color indexed="8"/>
      <name val="Aptos Narrow"/>
      <family val="2"/>
      <scheme val="minor"/>
    </font>
    <font>
      <sz val="10"/>
      <name val="Arial Narrow"/>
      <family val="2"/>
    </font>
    <font>
      <sz val="10"/>
      <color rgb="FF000000"/>
      <name val="Arial Narrow"/>
      <family val="2"/>
    </font>
    <font>
      <b/>
      <sz val="10"/>
      <name val="Arial Narrow"/>
      <family val="2"/>
    </font>
    <font>
      <sz val="11"/>
      <name val="Arial Narrow"/>
      <family val="2"/>
    </font>
    <font>
      <b/>
      <sz val="10"/>
      <name val="Arial"/>
      <family val="2"/>
    </font>
    <font>
      <b/>
      <sz val="14"/>
      <name val="Arial"/>
      <family val="2"/>
    </font>
    <font>
      <sz val="8"/>
      <name val="Arial"/>
      <family val="2"/>
    </font>
    <font>
      <b/>
      <sz val="10"/>
      <name val="Aptos Narrow"/>
      <family val="2"/>
    </font>
    <font>
      <sz val="10"/>
      <name val="Calibri Light"/>
      <family val="2"/>
    </font>
    <font>
      <b/>
      <sz val="16"/>
      <color rgb="FF671C34"/>
      <name val="Calibri Light"/>
      <family val="2"/>
    </font>
    <font>
      <sz val="12"/>
      <name val="Calibri Light"/>
      <family val="2"/>
    </font>
    <font>
      <b/>
      <sz val="12"/>
      <name val="Calibri Light"/>
      <family val="2"/>
    </font>
    <font>
      <sz val="11"/>
      <color theme="1"/>
      <name val="Calibri Light"/>
      <family val="2"/>
    </font>
    <font>
      <u/>
      <sz val="10"/>
      <color theme="10"/>
      <name val="Arial"/>
      <family val="2"/>
    </font>
    <font>
      <sz val="11"/>
      <color rgb="FF006100"/>
      <name val="Aptos Narrow"/>
      <family val="2"/>
      <scheme val="minor"/>
    </font>
    <font>
      <sz val="11"/>
      <color rgb="FF9C0006"/>
      <name val="Aptos Narrow"/>
      <family val="2"/>
      <scheme val="minor"/>
    </font>
    <font>
      <b/>
      <sz val="18"/>
      <name val="Calibri"/>
      <family val="2"/>
    </font>
    <font>
      <sz val="7"/>
      <color indexed="8"/>
      <name val="Arial Narrow"/>
      <family val="2"/>
    </font>
    <font>
      <sz val="10"/>
      <color theme="1"/>
      <name val="Arial Narrow"/>
      <family val="2"/>
    </font>
    <font>
      <b/>
      <sz val="10"/>
      <color theme="1"/>
      <name val="Arial Narrow"/>
      <family val="2"/>
    </font>
    <font>
      <sz val="10"/>
      <color rgb="FFFF0000"/>
      <name val="Arial Narrow"/>
      <family val="2"/>
    </font>
    <font>
      <sz val="10"/>
      <color indexed="8"/>
      <name val="Arial Narrow"/>
      <family val="2"/>
    </font>
    <font>
      <b/>
      <sz val="11"/>
      <color indexed="8"/>
      <name val="Arial Narrow"/>
      <family val="2"/>
    </font>
    <font>
      <sz val="18"/>
      <color indexed="8"/>
      <name val="Calibri"/>
      <family val="2"/>
    </font>
    <font>
      <b/>
      <sz val="11"/>
      <color theme="1"/>
      <name val="Arial Narrow"/>
      <family val="2"/>
    </font>
    <font>
      <sz val="8"/>
      <color theme="1"/>
      <name val="Arial Narrow"/>
      <family val="2"/>
    </font>
    <font>
      <b/>
      <sz val="8"/>
      <color theme="1"/>
      <name val="Arial Narrow"/>
      <family val="2"/>
    </font>
    <font>
      <sz val="9"/>
      <color theme="1"/>
      <name val="Arial Narrow"/>
      <family val="2"/>
    </font>
    <font>
      <b/>
      <sz val="10"/>
      <color indexed="8"/>
      <name val="Aptos Narrow"/>
      <family val="2"/>
    </font>
    <font>
      <sz val="10"/>
      <name val="Aptos Narrow"/>
      <family val="2"/>
    </font>
    <font>
      <sz val="11"/>
      <color indexed="8"/>
      <name val="Arial Narrow"/>
      <family val="2"/>
    </font>
    <font>
      <sz val="11"/>
      <color rgb="FF000000"/>
      <name val="Arial Narrow"/>
      <family val="2"/>
    </font>
    <font>
      <sz val="11"/>
      <color theme="1"/>
      <name val="Arial Narrow"/>
      <family val="2"/>
    </font>
    <font>
      <sz val="11"/>
      <name val="Aptos Narrow"/>
      <family val="2"/>
    </font>
    <font>
      <b/>
      <sz val="9"/>
      <color indexed="81"/>
      <name val="Tahoma"/>
      <family val="2"/>
    </font>
    <font>
      <sz val="9"/>
      <color indexed="81"/>
      <name val="Tahoma"/>
      <family val="2"/>
    </font>
    <font>
      <sz val="10"/>
      <color theme="3" tint="0.79998168889431442"/>
      <name val="Arial Narrow"/>
      <family val="2"/>
    </font>
    <font>
      <strike/>
      <sz val="10"/>
      <color theme="1"/>
      <name val="Arial Narrow"/>
      <family val="2"/>
    </font>
    <font>
      <strike/>
      <sz val="10"/>
      <name val="Arial Narrow"/>
      <family val="2"/>
    </font>
    <font>
      <strike/>
      <sz val="10"/>
      <color rgb="FFFF0000"/>
      <name val="Arial Narrow"/>
      <family val="2"/>
    </font>
    <font>
      <b/>
      <sz val="18"/>
      <name val="Arial Narrow"/>
      <family val="2"/>
    </font>
    <font>
      <sz val="10"/>
      <color rgb="FF1F497D"/>
      <name val="Arial Narrow"/>
      <family val="2"/>
    </font>
    <font>
      <b/>
      <sz val="18"/>
      <color rgb="FF000000"/>
      <name val="Calibri"/>
      <family val="2"/>
    </font>
    <font>
      <b/>
      <sz val="9"/>
      <name val="Arial"/>
      <family val="2"/>
    </font>
    <font>
      <sz val="9"/>
      <name val="Arial"/>
      <family val="2"/>
    </font>
    <font>
      <b/>
      <sz val="11"/>
      <name val="Calibri"/>
      <family val="2"/>
    </font>
    <font>
      <b/>
      <sz val="8"/>
      <name val="Arial"/>
      <family val="2"/>
    </font>
    <font>
      <sz val="8"/>
      <name val="Arial Narrow"/>
      <family val="2"/>
    </font>
    <font>
      <sz val="9"/>
      <name val="Arial Narrow"/>
      <family val="2"/>
    </font>
    <font>
      <sz val="7"/>
      <name val="Arial Narrow"/>
      <family val="2"/>
    </font>
    <font>
      <sz val="11"/>
      <color rgb="FF9C5700"/>
      <name val="Aptos Narrow"/>
      <family val="2"/>
      <scheme val="minor"/>
    </font>
    <font>
      <b/>
      <sz val="18"/>
      <color indexed="8"/>
      <name val="Arial Narrow"/>
      <family val="2"/>
    </font>
    <font>
      <b/>
      <sz val="18"/>
      <color theme="1"/>
      <name val="Calibri"/>
      <family val="2"/>
    </font>
    <font>
      <b/>
      <sz val="10"/>
      <color indexed="8"/>
      <name val="Arial"/>
      <family val="2"/>
    </font>
    <font>
      <sz val="10"/>
      <color theme="0" tint="-0.499984740745262"/>
      <name val="Arial"/>
      <family val="2"/>
    </font>
    <font>
      <b/>
      <sz val="10"/>
      <color theme="0" tint="-0.499984740745262"/>
      <name val="Arial"/>
      <family val="2"/>
    </font>
    <font>
      <sz val="10"/>
      <color indexed="8"/>
      <name val="Arial"/>
      <family val="2"/>
    </font>
    <font>
      <sz val="9"/>
      <color theme="0" tint="-0.499984740745262"/>
      <name val="Arial"/>
      <family val="2"/>
    </font>
    <font>
      <sz val="10"/>
      <color indexed="8"/>
      <name val="Aptos Narrow"/>
      <family val="2"/>
    </font>
    <font>
      <sz val="10"/>
      <color theme="2" tint="-0.249977111117893"/>
      <name val="Arial Narrow"/>
      <family val="2"/>
    </font>
    <font>
      <sz val="10"/>
      <color theme="2" tint="-0.249977111117893"/>
      <name val="Arial"/>
      <family val="2"/>
    </font>
    <font>
      <sz val="11"/>
      <color theme="2" tint="-0.249977111117893"/>
      <name val="Arial Narrow"/>
      <family val="2"/>
    </font>
    <font>
      <sz val="10"/>
      <color theme="1" tint="0.249977111117893"/>
      <name val="Arial Narrow"/>
      <family val="2"/>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theme="0" tint="-0.249977111117893"/>
        <bgColor indexed="64"/>
      </patternFill>
    </fill>
    <fill>
      <patternFill patternType="solid">
        <fgColor theme="0" tint="-0.14999847407452621"/>
        <bgColor rgb="FF000000"/>
      </patternFill>
    </fill>
    <fill>
      <patternFill patternType="solid">
        <fgColor rgb="FFFFFFFF"/>
        <bgColor rgb="FF000000"/>
      </patternFill>
    </fill>
    <fill>
      <patternFill patternType="solid">
        <fgColor rgb="FFFFEB9C"/>
      </patternFill>
    </fill>
    <fill>
      <patternFill patternType="solid">
        <fgColor theme="4" tint="0.7999816888943144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ck">
        <color rgb="FF671C34"/>
      </left>
      <right/>
      <top style="thick">
        <color rgb="FF671C34"/>
      </top>
      <bottom/>
      <diagonal/>
    </border>
    <border>
      <left/>
      <right/>
      <top style="thick">
        <color rgb="FF671C34"/>
      </top>
      <bottom/>
      <diagonal/>
    </border>
    <border>
      <left/>
      <right style="thick">
        <color rgb="FF671C34"/>
      </right>
      <top style="thick">
        <color rgb="FF671C34"/>
      </top>
      <bottom/>
      <diagonal/>
    </border>
    <border>
      <left style="thick">
        <color rgb="FF671C34"/>
      </left>
      <right/>
      <top/>
      <bottom/>
      <diagonal/>
    </border>
    <border>
      <left/>
      <right style="thick">
        <color rgb="FF671C34"/>
      </right>
      <top/>
      <bottom/>
      <diagonal/>
    </border>
    <border>
      <left style="thick">
        <color rgb="FF671C34"/>
      </left>
      <right/>
      <top/>
      <bottom style="thick">
        <color rgb="FF671C34"/>
      </bottom>
      <diagonal/>
    </border>
    <border>
      <left/>
      <right/>
      <top/>
      <bottom style="thick">
        <color rgb="FF671C34"/>
      </bottom>
      <diagonal/>
    </border>
    <border>
      <left/>
      <right style="thick">
        <color rgb="FF671C34"/>
      </right>
      <top/>
      <bottom style="thick">
        <color rgb="FF671C3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s>
  <cellStyleXfs count="25">
    <xf numFmtId="0" fontId="0" fillId="0" borderId="0"/>
    <xf numFmtId="9" fontId="5" fillId="0" borderId="0" applyFont="0" applyFill="0" applyBorder="0" applyAlignment="0" applyProtection="0"/>
    <xf numFmtId="0" fontId="5" fillId="0" borderId="0"/>
    <xf numFmtId="0" fontId="4" fillId="0" borderId="0"/>
    <xf numFmtId="0" fontId="29" fillId="0" borderId="0" applyNumberFormat="0" applyFill="0" applyBorder="0" applyAlignment="0" applyProtection="0"/>
    <xf numFmtId="0" fontId="30" fillId="6" borderId="0" applyNumberFormat="0" applyBorder="0" applyAlignment="0" applyProtection="0"/>
    <xf numFmtId="0" fontId="31" fillId="7" borderId="0" applyNumberFormat="0" applyBorder="0" applyAlignment="0" applyProtection="0"/>
    <xf numFmtId="0" fontId="3" fillId="0" borderId="0"/>
    <xf numFmtId="9" fontId="5" fillId="0" borderId="0" applyFont="0" applyFill="0" applyBorder="0" applyAlignment="0" applyProtection="0"/>
    <xf numFmtId="43" fontId="5" fillId="0" borderId="0" applyFont="0" applyFill="0" applyBorder="0" applyAlignment="0" applyProtection="0"/>
    <xf numFmtId="9" fontId="3" fillId="0" borderId="0" applyFont="0" applyFill="0" applyBorder="0" applyAlignment="0" applyProtection="0"/>
    <xf numFmtId="0" fontId="5" fillId="0" borderId="0"/>
    <xf numFmtId="0" fontId="3" fillId="0" borderId="0"/>
    <xf numFmtId="0" fontId="5" fillId="0" borderId="0"/>
    <xf numFmtId="0" fontId="3" fillId="0" borderId="0"/>
    <xf numFmtId="0" fontId="3" fillId="0" borderId="0"/>
    <xf numFmtId="0" fontId="66" fillId="11" borderId="0" applyNumberFormat="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cellStyleXfs>
  <cellXfs count="1541">
    <xf numFmtId="0" fontId="0" fillId="0" borderId="0" xfId="0"/>
    <xf numFmtId="0" fontId="0" fillId="2" borderId="0" xfId="0" applyFill="1"/>
    <xf numFmtId="9" fontId="0" fillId="2" borderId="0" xfId="1" applyFont="1" applyFill="1" applyAlignment="1">
      <alignment horizontal="center" vertical="center"/>
    </xf>
    <xf numFmtId="0" fontId="6" fillId="2" borderId="0" xfId="0" applyFont="1" applyFill="1" applyAlignment="1">
      <alignment vertical="center" wrapText="1"/>
    </xf>
    <xf numFmtId="0" fontId="7" fillId="3" borderId="2" xfId="0" applyFont="1" applyFill="1" applyBorder="1" applyAlignment="1">
      <alignment vertical="center"/>
    </xf>
    <xf numFmtId="0" fontId="7" fillId="3" borderId="0" xfId="0" applyFont="1" applyFill="1" applyAlignment="1">
      <alignment vertical="center"/>
    </xf>
    <xf numFmtId="0" fontId="7" fillId="3" borderId="7" xfId="0" applyFont="1" applyFill="1" applyBorder="1" applyAlignment="1">
      <alignment vertical="center"/>
    </xf>
    <xf numFmtId="0" fontId="9" fillId="3" borderId="8" xfId="0" applyFont="1" applyFill="1" applyBorder="1" applyAlignment="1">
      <alignment vertical="center"/>
    </xf>
    <xf numFmtId="0" fontId="9" fillId="3" borderId="9" xfId="0" applyFont="1" applyFill="1" applyBorder="1" applyAlignment="1">
      <alignment vertical="center"/>
    </xf>
    <xf numFmtId="0" fontId="9" fillId="3" borderId="10" xfId="0" applyFont="1" applyFill="1" applyBorder="1" applyAlignment="1">
      <alignment vertical="center"/>
    </xf>
    <xf numFmtId="0" fontId="9" fillId="3" borderId="8" xfId="0" applyFont="1" applyFill="1" applyBorder="1"/>
    <xf numFmtId="0" fontId="9" fillId="3" borderId="9" xfId="0" applyFont="1" applyFill="1" applyBorder="1"/>
    <xf numFmtId="0" fontId="10" fillId="0" borderId="15" xfId="0" applyFont="1" applyBorder="1" applyAlignment="1">
      <alignment horizontal="center" vertical="center" wrapText="1"/>
    </xf>
    <xf numFmtId="0" fontId="14" fillId="0" borderId="17" xfId="0" applyFont="1" applyBorder="1" applyAlignment="1">
      <alignment horizontal="center" vertical="center" textRotation="90"/>
    </xf>
    <xf numFmtId="0" fontId="14" fillId="0" borderId="18" xfId="0" applyFont="1" applyBorder="1" applyAlignment="1">
      <alignment horizontal="center" vertical="center" textRotation="90"/>
    </xf>
    <xf numFmtId="0" fontId="15" fillId="0" borderId="8" xfId="0" applyFont="1" applyBorder="1" applyAlignment="1">
      <alignment horizontal="center" vertical="center" wrapText="1"/>
    </xf>
    <xf numFmtId="0" fontId="15" fillId="0" borderId="15" xfId="0" applyFont="1" applyBorder="1" applyAlignment="1">
      <alignment horizontal="center" vertical="center" wrapText="1"/>
    </xf>
    <xf numFmtId="9" fontId="16" fillId="0" borderId="23" xfId="2" applyNumberFormat="1" applyFont="1" applyBorder="1" applyAlignment="1">
      <alignment horizontal="center" vertical="center" wrapText="1"/>
    </xf>
    <xf numFmtId="9" fontId="16" fillId="0" borderId="23" xfId="2" applyNumberFormat="1" applyFont="1" applyBorder="1" applyAlignment="1">
      <alignment vertical="center" wrapText="1"/>
    </xf>
    <xf numFmtId="0" fontId="16" fillId="0" borderId="23" xfId="2" applyFont="1" applyBorder="1" applyAlignment="1">
      <alignment horizontal="justify" vertical="center" wrapText="1"/>
    </xf>
    <xf numFmtId="0" fontId="17" fillId="0" borderId="23" xfId="2" applyFont="1" applyBorder="1" applyAlignment="1">
      <alignment horizontal="justify" vertical="center" wrapText="1"/>
    </xf>
    <xf numFmtId="0" fontId="16" fillId="0" borderId="23" xfId="2" applyFont="1" applyBorder="1" applyAlignment="1">
      <alignment horizontal="justify" vertical="center"/>
    </xf>
    <xf numFmtId="164" fontId="16" fillId="0" borderId="23" xfId="1" applyNumberFormat="1" applyFont="1" applyFill="1" applyBorder="1" applyAlignment="1">
      <alignment horizontal="center" vertical="center"/>
    </xf>
    <xf numFmtId="9" fontId="16" fillId="0" borderId="23" xfId="1" applyFont="1" applyFill="1" applyBorder="1" applyAlignment="1">
      <alignment vertical="center" wrapText="1"/>
    </xf>
    <xf numFmtId="165" fontId="16" fillId="0" borderId="23" xfId="1" applyNumberFormat="1" applyFont="1" applyFill="1" applyBorder="1" applyAlignment="1">
      <alignment horizontal="center" vertical="center"/>
    </xf>
    <xf numFmtId="0" fontId="16" fillId="0" borderId="23" xfId="2" applyFont="1" applyBorder="1" applyAlignment="1">
      <alignment vertical="center" wrapText="1"/>
    </xf>
    <xf numFmtId="0" fontId="18" fillId="0" borderId="24" xfId="2" applyFont="1" applyBorder="1" applyAlignment="1">
      <alignment horizontal="center" vertical="center" wrapText="1"/>
    </xf>
    <xf numFmtId="164" fontId="16" fillId="2" borderId="25" xfId="2" applyNumberFormat="1" applyFont="1" applyFill="1" applyBorder="1" applyAlignment="1">
      <alignment horizontal="center" vertical="center"/>
    </xf>
    <xf numFmtId="164" fontId="16" fillId="4" borderId="26" xfId="2" applyNumberFormat="1" applyFont="1" applyFill="1" applyBorder="1" applyAlignment="1">
      <alignment horizontal="center" vertical="center"/>
    </xf>
    <xf numFmtId="164" fontId="16" fillId="0" borderId="25" xfId="2" applyNumberFormat="1" applyFont="1" applyBorder="1" applyAlignment="1">
      <alignment horizontal="center" vertical="center"/>
    </xf>
    <xf numFmtId="9" fontId="16" fillId="0" borderId="25" xfId="1" applyFont="1" applyBorder="1" applyAlignment="1">
      <alignment horizontal="center" vertical="center"/>
    </xf>
    <xf numFmtId="0" fontId="16" fillId="0" borderId="26" xfId="2" applyFont="1" applyBorder="1" applyAlignment="1">
      <alignment horizontal="justify" vertical="center" wrapText="1"/>
    </xf>
    <xf numFmtId="0" fontId="16" fillId="2" borderId="28" xfId="2" applyFont="1" applyFill="1" applyBorder="1" applyAlignment="1">
      <alignment horizontal="center" vertical="center" wrapText="1"/>
    </xf>
    <xf numFmtId="0" fontId="16" fillId="0" borderId="29" xfId="2" applyFont="1" applyBorder="1" applyAlignment="1">
      <alignment horizontal="center" vertical="center" wrapText="1"/>
    </xf>
    <xf numFmtId="9" fontId="16" fillId="0" borderId="28" xfId="2" applyNumberFormat="1" applyFont="1" applyBorder="1" applyAlignment="1">
      <alignment horizontal="center" vertical="center" wrapText="1"/>
    </xf>
    <xf numFmtId="9" fontId="16" fillId="0" borderId="28" xfId="2" applyNumberFormat="1" applyFont="1" applyBorder="1" applyAlignment="1">
      <alignment vertical="center" wrapText="1"/>
    </xf>
    <xf numFmtId="0" fontId="17" fillId="0" borderId="28" xfId="2" applyFont="1" applyBorder="1" applyAlignment="1">
      <alignment horizontal="justify" vertical="center" wrapText="1"/>
    </xf>
    <xf numFmtId="0" fontId="16" fillId="0" borderId="28" xfId="2" applyFont="1" applyBorder="1" applyAlignment="1">
      <alignment horizontal="justify" vertical="center" wrapText="1"/>
    </xf>
    <xf numFmtId="164" fontId="16" fillId="0" borderId="28" xfId="1" applyNumberFormat="1" applyFont="1" applyFill="1" applyBorder="1" applyAlignment="1">
      <alignment horizontal="center" vertical="center"/>
    </xf>
    <xf numFmtId="9" fontId="16" fillId="0" borderId="28" xfId="1" applyFont="1" applyFill="1" applyBorder="1" applyAlignment="1">
      <alignment vertical="center" wrapText="1"/>
    </xf>
    <xf numFmtId="165" fontId="16" fillId="0" borderId="28" xfId="1" applyNumberFormat="1" applyFont="1" applyFill="1" applyBorder="1" applyAlignment="1">
      <alignment horizontal="center" vertical="center"/>
    </xf>
    <xf numFmtId="0" fontId="16" fillId="0" borderId="28" xfId="2" applyFont="1" applyBorder="1" applyAlignment="1">
      <alignment vertical="center" wrapText="1"/>
    </xf>
    <xf numFmtId="0" fontId="18" fillId="0" borderId="29" xfId="2" applyFont="1" applyBorder="1" applyAlignment="1">
      <alignment horizontal="center" vertical="center" wrapText="1"/>
    </xf>
    <xf numFmtId="164" fontId="16" fillId="2" borderId="27" xfId="2" applyNumberFormat="1" applyFont="1" applyFill="1" applyBorder="1" applyAlignment="1">
      <alignment horizontal="center" vertical="center"/>
    </xf>
    <xf numFmtId="164" fontId="16" fillId="4" borderId="31" xfId="2" applyNumberFormat="1" applyFont="1" applyFill="1" applyBorder="1" applyAlignment="1">
      <alignment horizontal="center" vertical="center"/>
    </xf>
    <xf numFmtId="164" fontId="16" fillId="0" borderId="27" xfId="2" applyNumberFormat="1" applyFont="1" applyBorder="1" applyAlignment="1">
      <alignment horizontal="center" vertical="center"/>
    </xf>
    <xf numFmtId="9" fontId="16" fillId="0" borderId="27" xfId="1" applyFont="1" applyBorder="1" applyAlignment="1">
      <alignment horizontal="center" vertical="center"/>
    </xf>
    <xf numFmtId="0" fontId="16" fillId="0" borderId="31" xfId="2" applyFont="1" applyBorder="1" applyAlignment="1">
      <alignment horizontal="justify" vertical="center" wrapText="1"/>
    </xf>
    <xf numFmtId="0" fontId="17" fillId="0" borderId="28" xfId="2" applyFont="1" applyBorder="1" applyAlignment="1">
      <alignment horizontal="justify" vertical="center"/>
    </xf>
    <xf numFmtId="9" fontId="16" fillId="0" borderId="33" xfId="2" applyNumberFormat="1" applyFont="1" applyBorder="1" applyAlignment="1">
      <alignment vertical="center" wrapText="1"/>
    </xf>
    <xf numFmtId="0" fontId="16" fillId="0" borderId="33" xfId="2" applyFont="1" applyBorder="1" applyAlignment="1">
      <alignment horizontal="justify" vertical="center" wrapText="1"/>
    </xf>
    <xf numFmtId="0" fontId="17" fillId="0" borderId="33" xfId="2" applyFont="1" applyBorder="1" applyAlignment="1">
      <alignment horizontal="justify" vertical="center" wrapText="1"/>
    </xf>
    <xf numFmtId="164" fontId="16" fillId="0" borderId="33" xfId="1" applyNumberFormat="1" applyFont="1" applyFill="1" applyBorder="1" applyAlignment="1">
      <alignment horizontal="center" vertical="center"/>
    </xf>
    <xf numFmtId="9" fontId="16" fillId="0" borderId="33" xfId="1" applyFont="1" applyFill="1" applyBorder="1" applyAlignment="1">
      <alignment vertical="center" wrapText="1"/>
    </xf>
    <xf numFmtId="165" fontId="16" fillId="0" borderId="33" xfId="1" applyNumberFormat="1" applyFont="1" applyFill="1" applyBorder="1" applyAlignment="1">
      <alignment horizontal="center" vertical="center"/>
    </xf>
    <xf numFmtId="0" fontId="16" fillId="0" borderId="33" xfId="2" applyFont="1" applyBorder="1" applyAlignment="1">
      <alignment vertical="center" wrapText="1"/>
    </xf>
    <xf numFmtId="0" fontId="18" fillId="0" borderId="34" xfId="2" applyFont="1" applyBorder="1" applyAlignment="1">
      <alignment horizontal="center" vertical="center" wrapText="1"/>
    </xf>
    <xf numFmtId="164" fontId="16" fillId="2" borderId="17" xfId="2" applyNumberFormat="1" applyFont="1" applyFill="1" applyBorder="1" applyAlignment="1">
      <alignment horizontal="center" vertical="center"/>
    </xf>
    <xf numFmtId="9" fontId="16" fillId="0" borderId="17" xfId="1" applyFont="1" applyBorder="1" applyAlignment="1">
      <alignment horizontal="center" vertical="center"/>
    </xf>
    <xf numFmtId="0" fontId="16" fillId="0" borderId="35" xfId="2" applyFont="1" applyBorder="1" applyAlignment="1">
      <alignment horizontal="justify" vertical="center" wrapText="1"/>
    </xf>
    <xf numFmtId="0" fontId="16" fillId="2" borderId="36" xfId="3" applyFont="1" applyFill="1" applyBorder="1" applyAlignment="1">
      <alignment horizontal="justify" vertical="center" wrapText="1"/>
    </xf>
    <xf numFmtId="9" fontId="16" fillId="0" borderId="37" xfId="2" applyNumberFormat="1" applyFont="1" applyBorder="1" applyAlignment="1">
      <alignment horizontal="center" vertical="center" wrapText="1"/>
    </xf>
    <xf numFmtId="9" fontId="16" fillId="0" borderId="37" xfId="2" applyNumberFormat="1" applyFont="1" applyBorder="1" applyAlignment="1">
      <alignment vertical="center" wrapText="1"/>
    </xf>
    <xf numFmtId="0" fontId="16" fillId="0" borderId="37" xfId="2" applyFont="1" applyBorder="1" applyAlignment="1">
      <alignment horizontal="justify" vertical="center" wrapText="1"/>
    </xf>
    <xf numFmtId="164" fontId="16" fillId="0" borderId="37" xfId="1" applyNumberFormat="1" applyFont="1" applyFill="1" applyBorder="1" applyAlignment="1">
      <alignment horizontal="center" vertical="center"/>
    </xf>
    <xf numFmtId="9" fontId="16" fillId="0" borderId="37" xfId="1" applyFont="1" applyFill="1" applyBorder="1" applyAlignment="1">
      <alignment vertical="center" wrapText="1"/>
    </xf>
    <xf numFmtId="165" fontId="16" fillId="0" borderId="37" xfId="1" applyNumberFormat="1" applyFont="1" applyFill="1" applyBorder="1" applyAlignment="1">
      <alignment horizontal="center" vertical="center"/>
    </xf>
    <xf numFmtId="0" fontId="16" fillId="0" borderId="37" xfId="2" applyFont="1" applyBorder="1" applyAlignment="1">
      <alignment vertical="center" wrapText="1"/>
    </xf>
    <xf numFmtId="0" fontId="18" fillId="0" borderId="38" xfId="2" applyFont="1" applyBorder="1" applyAlignment="1">
      <alignment horizontal="center" vertical="center" wrapText="1"/>
    </xf>
    <xf numFmtId="164" fontId="16" fillId="2" borderId="36" xfId="2" applyNumberFormat="1" applyFont="1" applyFill="1" applyBorder="1" applyAlignment="1">
      <alignment horizontal="center" vertical="center"/>
    </xf>
    <xf numFmtId="164" fontId="16" fillId="4" borderId="39" xfId="2" applyNumberFormat="1" applyFont="1" applyFill="1" applyBorder="1" applyAlignment="1">
      <alignment horizontal="center" vertical="center"/>
    </xf>
    <xf numFmtId="164" fontId="16" fillId="0" borderId="36" xfId="2" applyNumberFormat="1" applyFont="1" applyBorder="1" applyAlignment="1">
      <alignment horizontal="center" vertical="center"/>
    </xf>
    <xf numFmtId="9" fontId="16" fillId="0" borderId="36" xfId="1" applyFont="1" applyBorder="1" applyAlignment="1">
      <alignment horizontal="center" vertical="center"/>
    </xf>
    <xf numFmtId="0" fontId="16" fillId="0" borderId="39" xfId="2" applyFont="1" applyBorder="1" applyAlignment="1">
      <alignment horizontal="justify" vertical="center" wrapText="1"/>
    </xf>
    <xf numFmtId="9" fontId="16" fillId="4" borderId="39" xfId="2" applyNumberFormat="1" applyFont="1" applyFill="1" applyBorder="1" applyAlignment="1">
      <alignment horizontal="center" vertical="center"/>
    </xf>
    <xf numFmtId="9" fontId="16" fillId="0" borderId="36" xfId="2" applyNumberFormat="1" applyFont="1" applyBorder="1" applyAlignment="1">
      <alignment horizontal="center" vertical="center"/>
    </xf>
    <xf numFmtId="0" fontId="16" fillId="0" borderId="39" xfId="2" applyFont="1" applyBorder="1" applyAlignment="1">
      <alignment horizontal="justify" vertical="center"/>
    </xf>
    <xf numFmtId="0" fontId="16" fillId="0" borderId="40" xfId="2" applyFont="1" applyBorder="1" applyAlignment="1">
      <alignment horizontal="justify" vertical="center" wrapText="1"/>
    </xf>
    <xf numFmtId="164" fontId="16" fillId="0" borderId="40" xfId="1" applyNumberFormat="1" applyFont="1" applyFill="1" applyBorder="1" applyAlignment="1">
      <alignment horizontal="center" vertical="center"/>
    </xf>
    <xf numFmtId="0" fontId="16" fillId="0" borderId="40" xfId="2" applyFont="1" applyBorder="1" applyAlignment="1">
      <alignment vertical="center" wrapText="1"/>
    </xf>
    <xf numFmtId="0" fontId="18" fillId="0" borderId="42" xfId="2" applyFont="1" applyBorder="1" applyAlignment="1">
      <alignment horizontal="center" vertical="center" wrapText="1"/>
    </xf>
    <xf numFmtId="164" fontId="16" fillId="2" borderId="22" xfId="2" applyNumberFormat="1" applyFont="1" applyFill="1" applyBorder="1" applyAlignment="1">
      <alignment horizontal="center" vertical="center"/>
    </xf>
    <xf numFmtId="164" fontId="16" fillId="4" borderId="43" xfId="2" applyNumberFormat="1" applyFont="1" applyFill="1" applyBorder="1" applyAlignment="1">
      <alignment horizontal="center" vertical="center"/>
    </xf>
    <xf numFmtId="164" fontId="16" fillId="0" borderId="22" xfId="2" applyNumberFormat="1" applyFont="1" applyBorder="1" applyAlignment="1">
      <alignment horizontal="center" vertical="center"/>
    </xf>
    <xf numFmtId="9" fontId="16" fillId="0" borderId="22" xfId="1" applyFont="1" applyBorder="1" applyAlignment="1">
      <alignment horizontal="center" vertical="center"/>
    </xf>
    <xf numFmtId="0" fontId="16" fillId="0" borderId="43" xfId="2" applyFont="1" applyBorder="1" applyAlignment="1">
      <alignment horizontal="justify" vertical="center"/>
    </xf>
    <xf numFmtId="0" fontId="19" fillId="0" borderId="31" xfId="2" applyFont="1" applyBorder="1" applyAlignment="1">
      <alignment horizontal="justify" vertical="center" wrapText="1"/>
    </xf>
    <xf numFmtId="0" fontId="16" fillId="2" borderId="33" xfId="2" applyFont="1" applyFill="1" applyBorder="1" applyAlignment="1">
      <alignment horizontal="center" vertical="center" wrapText="1"/>
    </xf>
    <xf numFmtId="0" fontId="16" fillId="0" borderId="35" xfId="2" applyFont="1" applyBorder="1" applyAlignment="1">
      <alignment horizontal="justify" vertical="center"/>
    </xf>
    <xf numFmtId="0" fontId="20" fillId="2" borderId="4" xfId="0" applyFont="1" applyFill="1" applyBorder="1"/>
    <xf numFmtId="0" fontId="20" fillId="2" borderId="0" xfId="0" applyFont="1" applyFill="1"/>
    <xf numFmtId="0" fontId="0" fillId="2" borderId="5" xfId="0" applyFill="1" applyBorder="1"/>
    <xf numFmtId="0" fontId="21" fillId="2" borderId="4" xfId="0" applyFont="1" applyFill="1" applyBorder="1" applyAlignment="1">
      <alignment horizontal="center" vertical="center"/>
    </xf>
    <xf numFmtId="0" fontId="0" fillId="2" borderId="0" xfId="0" applyFill="1" applyAlignment="1">
      <alignment vertical="center"/>
    </xf>
    <xf numFmtId="0" fontId="13" fillId="2" borderId="4" xfId="2" applyFont="1" applyFill="1" applyBorder="1"/>
    <xf numFmtId="0" fontId="13" fillId="2" borderId="0" xfId="2" applyFont="1" applyFill="1"/>
    <xf numFmtId="0" fontId="13" fillId="2" borderId="0" xfId="2" applyFont="1" applyFill="1" applyAlignment="1">
      <alignment horizontal="justify" vertical="center"/>
    </xf>
    <xf numFmtId="0" fontId="13" fillId="2" borderId="0" xfId="2" applyFont="1" applyFill="1" applyAlignment="1">
      <alignment horizontal="left"/>
    </xf>
    <xf numFmtId="0" fontId="22" fillId="2" borderId="0" xfId="2" applyFont="1" applyFill="1"/>
    <xf numFmtId="164" fontId="13" fillId="2" borderId="0" xfId="2" applyNumberFormat="1" applyFont="1" applyFill="1" applyAlignment="1">
      <alignment horizontal="center" vertical="center"/>
    </xf>
    <xf numFmtId="165" fontId="13" fillId="2" borderId="0" xfId="2" applyNumberFormat="1" applyFont="1" applyFill="1" applyAlignment="1">
      <alignment horizontal="center"/>
    </xf>
    <xf numFmtId="0" fontId="19" fillId="2" borderId="5" xfId="2" applyFont="1" applyFill="1" applyBorder="1"/>
    <xf numFmtId="0" fontId="0" fillId="2" borderId="4" xfId="0" applyFill="1" applyBorder="1" applyAlignment="1">
      <alignment vertical="center" wrapText="1"/>
    </xf>
    <xf numFmtId="0" fontId="13" fillId="2" borderId="6" xfId="2" applyFont="1" applyFill="1" applyBorder="1" applyAlignment="1">
      <alignment horizontal="left" vertical="top" wrapText="1"/>
    </xf>
    <xf numFmtId="0" fontId="13" fillId="2" borderId="7" xfId="2" applyFont="1" applyFill="1" applyBorder="1"/>
    <xf numFmtId="0" fontId="13" fillId="2" borderId="7" xfId="2" applyFont="1" applyFill="1" applyBorder="1" applyAlignment="1">
      <alignment horizontal="left" vertical="top" wrapText="1"/>
    </xf>
    <xf numFmtId="0" fontId="23" fillId="2" borderId="7" xfId="2" applyFont="1" applyFill="1" applyBorder="1" applyAlignment="1">
      <alignment horizontal="left" vertical="top"/>
    </xf>
    <xf numFmtId="0" fontId="22" fillId="2" borderId="7" xfId="2" applyFont="1" applyFill="1" applyBorder="1"/>
    <xf numFmtId="0" fontId="13" fillId="2" borderId="11" xfId="2" applyFont="1" applyFill="1" applyBorder="1"/>
    <xf numFmtId="0" fontId="0" fillId="2" borderId="6" xfId="0" applyFill="1" applyBorder="1" applyAlignment="1">
      <alignment vertical="center" wrapText="1"/>
    </xf>
    <xf numFmtId="0" fontId="0" fillId="2" borderId="7" xfId="0" applyFill="1" applyBorder="1"/>
    <xf numFmtId="0" fontId="0" fillId="2" borderId="11" xfId="0" applyFill="1" applyBorder="1"/>
    <xf numFmtId="0" fontId="24" fillId="2" borderId="44" xfId="0" applyFont="1" applyFill="1" applyBorder="1"/>
    <xf numFmtId="0" fontId="24" fillId="2" borderId="45" xfId="0" applyFont="1" applyFill="1" applyBorder="1"/>
    <xf numFmtId="0" fontId="24" fillId="2" borderId="46" xfId="0" applyFont="1" applyFill="1" applyBorder="1"/>
    <xf numFmtId="0" fontId="24" fillId="2" borderId="0" xfId="0" applyFont="1" applyFill="1"/>
    <xf numFmtId="0" fontId="24" fillId="2" borderId="47" xfId="0" applyFont="1" applyFill="1" applyBorder="1"/>
    <xf numFmtId="0" fontId="24" fillId="2" borderId="48" xfId="0" applyFont="1" applyFill="1" applyBorder="1"/>
    <xf numFmtId="0" fontId="26" fillId="2" borderId="0" xfId="0" applyFont="1" applyFill="1"/>
    <xf numFmtId="0" fontId="27" fillId="2" borderId="0" xfId="0" applyFont="1" applyFill="1"/>
    <xf numFmtId="0" fontId="24" fillId="2" borderId="47" xfId="0" applyFont="1" applyFill="1" applyBorder="1" applyAlignment="1">
      <alignment horizontal="left" vertical="center"/>
    </xf>
    <xf numFmtId="0" fontId="24" fillId="2" borderId="0" xfId="0" applyFont="1" applyFill="1" applyAlignment="1">
      <alignment horizontal="left" vertical="center"/>
    </xf>
    <xf numFmtId="0" fontId="28" fillId="5" borderId="28" xfId="0" applyFont="1" applyFill="1" applyBorder="1" applyAlignment="1">
      <alignment horizontal="left" vertical="center"/>
    </xf>
    <xf numFmtId="0" fontId="24" fillId="2" borderId="48" xfId="0" applyFont="1" applyFill="1" applyBorder="1" applyAlignment="1">
      <alignment horizontal="left" vertical="center"/>
    </xf>
    <xf numFmtId="0" fontId="24" fillId="2" borderId="49" xfId="0" applyFont="1" applyFill="1" applyBorder="1"/>
    <xf numFmtId="0" fontId="24" fillId="2" borderId="50" xfId="0" applyFont="1" applyFill="1" applyBorder="1"/>
    <xf numFmtId="0" fontId="24" fillId="2" borderId="51" xfId="0" applyFont="1" applyFill="1" applyBorder="1"/>
    <xf numFmtId="9" fontId="34" fillId="0" borderId="28" xfId="1" applyFont="1" applyFill="1" applyBorder="1" applyAlignment="1">
      <alignment horizontal="center" vertical="center"/>
    </xf>
    <xf numFmtId="9" fontId="34" fillId="0" borderId="28" xfId="1" applyFont="1" applyFill="1" applyBorder="1" applyAlignment="1">
      <alignment horizontal="center" vertical="center" wrapText="1"/>
    </xf>
    <xf numFmtId="14" fontId="34" fillId="2" borderId="28" xfId="8" applyNumberFormat="1" applyFont="1" applyFill="1" applyBorder="1" applyAlignment="1">
      <alignment horizontal="center" vertical="center"/>
    </xf>
    <xf numFmtId="0" fontId="16" fillId="2" borderId="28" xfId="7" applyFont="1" applyFill="1" applyBorder="1" applyAlignment="1">
      <alignment horizontal="left" vertical="center" wrapText="1"/>
    </xf>
    <xf numFmtId="9" fontId="16" fillId="2" borderId="28" xfId="2" applyNumberFormat="1" applyFont="1" applyFill="1" applyBorder="1" applyAlignment="1">
      <alignment horizontal="justify" vertical="center" wrapText="1"/>
    </xf>
    <xf numFmtId="9" fontId="16" fillId="2" borderId="28" xfId="1" applyFont="1" applyFill="1" applyBorder="1" applyAlignment="1">
      <alignment horizontal="center" vertical="center"/>
    </xf>
    <xf numFmtId="9" fontId="16" fillId="0" borderId="28" xfId="1" applyFont="1" applyFill="1" applyBorder="1" applyAlignment="1">
      <alignment horizontal="center" vertical="center" wrapText="1"/>
    </xf>
    <xf numFmtId="14" fontId="16" fillId="2" borderId="28" xfId="8" applyNumberFormat="1" applyFont="1" applyFill="1" applyBorder="1" applyAlignment="1">
      <alignment horizontal="center" vertical="center"/>
    </xf>
    <xf numFmtId="0" fontId="18" fillId="0" borderId="56" xfId="2" applyFont="1" applyBorder="1" applyAlignment="1">
      <alignment horizontal="center" vertical="center" wrapText="1"/>
    </xf>
    <xf numFmtId="0" fontId="16" fillId="0" borderId="57" xfId="0" applyFont="1" applyBorder="1" applyAlignment="1">
      <alignment horizontal="center" vertical="center"/>
    </xf>
    <xf numFmtId="10" fontId="16" fillId="4" borderId="31" xfId="0" applyNumberFormat="1" applyFont="1" applyFill="1" applyBorder="1" applyAlignment="1">
      <alignment horizontal="center" vertical="center"/>
    </xf>
    <xf numFmtId="0" fontId="16" fillId="0" borderId="27" xfId="0" applyFont="1" applyBorder="1" applyAlignment="1">
      <alignment horizontal="center" vertical="center"/>
    </xf>
    <xf numFmtId="10" fontId="16" fillId="0" borderId="27" xfId="0" applyNumberFormat="1" applyFont="1" applyBorder="1" applyAlignment="1">
      <alignment horizontal="center" vertical="center"/>
    </xf>
    <xf numFmtId="0" fontId="5" fillId="0" borderId="56" xfId="0" applyFont="1" applyBorder="1" applyAlignment="1">
      <alignment horizontal="left" vertical="center" wrapText="1"/>
    </xf>
    <xf numFmtId="1" fontId="16" fillId="4" borderId="31" xfId="0" applyNumberFormat="1" applyFont="1" applyFill="1" applyBorder="1" applyAlignment="1">
      <alignment horizontal="center" vertical="center"/>
    </xf>
    <xf numFmtId="166" fontId="16" fillId="0" borderId="27" xfId="0" applyNumberFormat="1" applyFont="1" applyBorder="1" applyAlignment="1">
      <alignment horizontal="center" vertical="center"/>
    </xf>
    <xf numFmtId="166" fontId="16" fillId="4" borderId="31" xfId="0" applyNumberFormat="1" applyFont="1" applyFill="1" applyBorder="1" applyAlignment="1">
      <alignment horizontal="center" vertical="center"/>
    </xf>
    <xf numFmtId="9" fontId="16" fillId="0" borderId="28" xfId="2" applyNumberFormat="1" applyFont="1" applyBorder="1" applyAlignment="1">
      <alignment horizontal="justify" vertical="center" wrapText="1"/>
    </xf>
    <xf numFmtId="9" fontId="16" fillId="0" borderId="28" xfId="8" applyFont="1" applyFill="1" applyBorder="1" applyAlignment="1">
      <alignment horizontal="center" vertical="center"/>
    </xf>
    <xf numFmtId="10" fontId="16" fillId="0" borderId="57" xfId="1" applyNumberFormat="1" applyFont="1" applyBorder="1" applyAlignment="1">
      <alignment horizontal="center" vertical="center"/>
    </xf>
    <xf numFmtId="10" fontId="16" fillId="4" borderId="31" xfId="1" applyNumberFormat="1" applyFont="1" applyFill="1" applyBorder="1" applyAlignment="1">
      <alignment horizontal="center" vertical="center"/>
    </xf>
    <xf numFmtId="10" fontId="16" fillId="0" borderId="27" xfId="1" applyNumberFormat="1" applyFont="1" applyBorder="1" applyAlignment="1">
      <alignment horizontal="center" vertical="center"/>
    </xf>
    <xf numFmtId="0" fontId="5" fillId="2" borderId="56" xfId="0" applyFont="1" applyFill="1" applyBorder="1" applyAlignment="1">
      <alignment vertical="center" wrapText="1"/>
    </xf>
    <xf numFmtId="9" fontId="16" fillId="2" borderId="28" xfId="8" applyFont="1" applyFill="1" applyBorder="1" applyAlignment="1">
      <alignment horizontal="center" vertical="center"/>
    </xf>
    <xf numFmtId="0" fontId="5" fillId="0" borderId="0" xfId="0" applyFont="1"/>
    <xf numFmtId="9" fontId="16" fillId="2" borderId="28" xfId="2" applyNumberFormat="1" applyFont="1" applyFill="1" applyBorder="1" applyAlignment="1">
      <alignment horizontal="left" vertical="center" wrapText="1"/>
    </xf>
    <xf numFmtId="0" fontId="16" fillId="4" borderId="31" xfId="0" applyFont="1" applyFill="1" applyBorder="1" applyAlignment="1">
      <alignment horizontal="center" vertical="center"/>
    </xf>
    <xf numFmtId="9" fontId="16" fillId="0" borderId="28" xfId="2" applyNumberFormat="1" applyFont="1" applyBorder="1" applyAlignment="1">
      <alignment horizontal="left" vertical="center" wrapText="1"/>
    </xf>
    <xf numFmtId="0" fontId="16" fillId="0" borderId="31" xfId="2" applyFont="1" applyBorder="1" applyAlignment="1">
      <alignment horizontal="center" vertical="center" wrapText="1"/>
    </xf>
    <xf numFmtId="0" fontId="16" fillId="2" borderId="28" xfId="0" applyFont="1" applyFill="1" applyBorder="1" applyAlignment="1">
      <alignment horizontal="left" vertical="center" wrapText="1"/>
    </xf>
    <xf numFmtId="0" fontId="16" fillId="2" borderId="28" xfId="2" applyFont="1" applyFill="1" applyBorder="1" applyAlignment="1">
      <alignment vertical="center" wrapText="1"/>
    </xf>
    <xf numFmtId="0" fontId="5" fillId="0" borderId="56" xfId="0" applyFont="1" applyBorder="1" applyAlignment="1">
      <alignment vertical="center" wrapText="1"/>
    </xf>
    <xf numFmtId="9" fontId="16" fillId="0" borderId="28" xfId="8" applyFont="1" applyFill="1" applyBorder="1" applyAlignment="1">
      <alignment horizontal="center" vertical="center" wrapText="1"/>
    </xf>
    <xf numFmtId="0" fontId="16" fillId="0" borderId="28" xfId="2" applyFont="1" applyBorder="1" applyAlignment="1">
      <alignment horizontal="left" vertical="center" wrapText="1"/>
    </xf>
    <xf numFmtId="0" fontId="34" fillId="0" borderId="28" xfId="2" applyFont="1" applyBorder="1" applyAlignment="1">
      <alignment horizontal="justify" vertical="center" wrapText="1"/>
    </xf>
    <xf numFmtId="0" fontId="16" fillId="2" borderId="28" xfId="2" applyFont="1" applyFill="1" applyBorder="1" applyAlignment="1">
      <alignment horizontal="justify" vertical="center" wrapText="1"/>
    </xf>
    <xf numFmtId="0" fontId="16" fillId="0" borderId="27" xfId="9" applyNumberFormat="1" applyFont="1" applyFill="1" applyBorder="1" applyAlignment="1">
      <alignment horizontal="center" vertical="center"/>
    </xf>
    <xf numFmtId="0" fontId="16" fillId="4" borderId="31" xfId="1" applyNumberFormat="1" applyFont="1" applyFill="1" applyBorder="1" applyAlignment="1">
      <alignment horizontal="center" vertical="center"/>
    </xf>
    <xf numFmtId="0" fontId="5" fillId="2" borderId="56" xfId="0" applyFont="1" applyFill="1" applyBorder="1" applyAlignment="1">
      <alignment wrapText="1"/>
    </xf>
    <xf numFmtId="0" fontId="16" fillId="0" borderId="55" xfId="2" applyFont="1" applyBorder="1" applyAlignment="1">
      <alignment horizontal="center" vertical="center" wrapText="1"/>
    </xf>
    <xf numFmtId="0" fontId="18" fillId="0" borderId="59" xfId="2" applyFont="1" applyBorder="1" applyAlignment="1">
      <alignment horizontal="center" vertical="center" wrapText="1"/>
    </xf>
    <xf numFmtId="0" fontId="16" fillId="0" borderId="54" xfId="0" applyFont="1" applyBorder="1" applyAlignment="1">
      <alignment horizontal="center" vertical="center"/>
    </xf>
    <xf numFmtId="10" fontId="16" fillId="0" borderId="60" xfId="0" applyNumberFormat="1" applyFont="1" applyBorder="1" applyAlignment="1">
      <alignment horizontal="center" vertical="center"/>
    </xf>
    <xf numFmtId="10" fontId="16" fillId="0" borderId="54" xfId="1" applyNumberFormat="1" applyFont="1" applyBorder="1" applyAlignment="1">
      <alignment horizontal="center" vertical="center"/>
    </xf>
    <xf numFmtId="10" fontId="16" fillId="4" borderId="55" xfId="1" applyNumberFormat="1" applyFont="1" applyFill="1" applyBorder="1" applyAlignment="1">
      <alignment horizontal="center" vertical="center"/>
    </xf>
    <xf numFmtId="10" fontId="16" fillId="0" borderId="60" xfId="1" applyNumberFormat="1" applyFont="1" applyBorder="1" applyAlignment="1">
      <alignment horizontal="center" vertical="center"/>
    </xf>
    <xf numFmtId="0" fontId="16" fillId="0" borderId="4" xfId="0" applyFont="1" applyBorder="1" applyAlignment="1">
      <alignment horizontal="center" vertical="center" wrapText="1"/>
    </xf>
    <xf numFmtId="0" fontId="16" fillId="2" borderId="0" xfId="0" applyFont="1" applyFill="1" applyAlignment="1">
      <alignment horizontal="center" vertical="center" wrapText="1"/>
    </xf>
    <xf numFmtId="0" fontId="16" fillId="0" borderId="0" xfId="0" applyFont="1" applyAlignment="1">
      <alignment horizontal="center" vertical="center" wrapText="1"/>
    </xf>
    <xf numFmtId="9" fontId="16" fillId="0" borderId="0" xfId="1" applyFont="1" applyFill="1" applyBorder="1" applyAlignment="1">
      <alignment horizontal="center" vertical="center" wrapText="1"/>
    </xf>
    <xf numFmtId="9" fontId="16" fillId="0" borderId="0" xfId="1" applyFont="1" applyFill="1" applyBorder="1" applyAlignment="1">
      <alignment vertical="center" wrapText="1"/>
    </xf>
    <xf numFmtId="0" fontId="16" fillId="0" borderId="0" xfId="2" applyFont="1" applyAlignment="1">
      <alignment vertical="center" wrapText="1"/>
    </xf>
    <xf numFmtId="0" fontId="16" fillId="0" borderId="0" xfId="2" applyFont="1" applyAlignment="1">
      <alignment horizontal="justify" vertical="center" wrapText="1"/>
    </xf>
    <xf numFmtId="9" fontId="16" fillId="2" borderId="0" xfId="8" applyFont="1" applyFill="1" applyBorder="1" applyAlignment="1">
      <alignment horizontal="center" vertical="center"/>
    </xf>
    <xf numFmtId="9" fontId="16" fillId="0" borderId="0" xfId="8" applyFont="1" applyFill="1" applyBorder="1" applyAlignment="1">
      <alignment horizontal="center" vertical="center" wrapText="1"/>
    </xf>
    <xf numFmtId="14" fontId="16" fillId="2" borderId="0" xfId="8" applyNumberFormat="1" applyFont="1" applyFill="1" applyBorder="1" applyAlignment="1">
      <alignment horizontal="center" vertical="center"/>
    </xf>
    <xf numFmtId="0" fontId="16" fillId="0" borderId="0" xfId="2" applyFont="1" applyAlignment="1">
      <alignment horizontal="center" vertical="center" wrapText="1"/>
    </xf>
    <xf numFmtId="0" fontId="5" fillId="2" borderId="0" xfId="2" applyFill="1"/>
    <xf numFmtId="0" fontId="20" fillId="2" borderId="0" xfId="0" applyFont="1" applyFill="1" applyAlignment="1">
      <alignment wrapText="1"/>
    </xf>
    <xf numFmtId="0" fontId="20" fillId="2" borderId="0" xfId="0" applyFont="1" applyFill="1" applyAlignment="1">
      <alignment horizontal="left" vertical="center" wrapText="1"/>
    </xf>
    <xf numFmtId="0" fontId="5" fillId="2" borderId="0" xfId="0" applyFont="1" applyFill="1" applyAlignment="1">
      <alignment vertical="center" wrapText="1"/>
    </xf>
    <xf numFmtId="0" fontId="20" fillId="2" borderId="0" xfId="0" applyFont="1" applyFill="1" applyAlignment="1">
      <alignment horizontal="center" vertical="center"/>
    </xf>
    <xf numFmtId="0" fontId="5" fillId="2" borderId="0" xfId="0" applyFont="1" applyFill="1" applyAlignment="1">
      <alignment wrapText="1"/>
    </xf>
    <xf numFmtId="0" fontId="5" fillId="2" borderId="0" xfId="0" applyFont="1" applyFill="1"/>
    <xf numFmtId="0" fontId="18" fillId="2" borderId="4" xfId="2" applyFont="1" applyFill="1" applyBorder="1"/>
    <xf numFmtId="0" fontId="18" fillId="2" borderId="0" xfId="2" applyFont="1" applyFill="1"/>
    <xf numFmtId="0" fontId="18" fillId="2" borderId="0" xfId="2" applyFont="1" applyFill="1" applyAlignment="1">
      <alignment horizontal="left"/>
    </xf>
    <xf numFmtId="0" fontId="20" fillId="2" borderId="0" xfId="2" applyFont="1" applyFill="1"/>
    <xf numFmtId="0" fontId="18" fillId="2" borderId="7" xfId="2" applyFont="1" applyFill="1" applyBorder="1" applyAlignment="1">
      <alignment horizontal="left" vertical="top" wrapText="1"/>
    </xf>
    <xf numFmtId="0" fontId="18" fillId="2" borderId="7" xfId="2" applyFont="1" applyFill="1" applyBorder="1" applyAlignment="1">
      <alignment horizontal="justify" vertical="top" wrapText="1"/>
    </xf>
    <xf numFmtId="0" fontId="18" fillId="2" borderId="7" xfId="2" applyFont="1" applyFill="1" applyBorder="1"/>
    <xf numFmtId="0" fontId="20" fillId="2" borderId="7" xfId="2" applyFont="1" applyFill="1" applyBorder="1" applyAlignment="1">
      <alignment horizontal="center" vertical="center"/>
    </xf>
    <xf numFmtId="0" fontId="6" fillId="2" borderId="0" xfId="2" applyFont="1" applyFill="1" applyAlignment="1">
      <alignment vertical="center" wrapText="1"/>
    </xf>
    <xf numFmtId="0" fontId="5" fillId="2" borderId="0" xfId="2" applyFill="1" applyAlignment="1">
      <alignment vertical="center"/>
    </xf>
    <xf numFmtId="0" fontId="5" fillId="2" borderId="0" xfId="2" applyFill="1" applyAlignment="1">
      <alignment horizontal="justify" vertical="top"/>
    </xf>
    <xf numFmtId="0" fontId="7" fillId="3" borderId="2" xfId="2" applyFont="1" applyFill="1" applyBorder="1" applyAlignment="1">
      <alignment vertical="center"/>
    </xf>
    <xf numFmtId="0" fontId="7" fillId="3" borderId="0" xfId="2" applyFont="1" applyFill="1" applyAlignment="1">
      <alignment vertical="center"/>
    </xf>
    <xf numFmtId="0" fontId="7" fillId="3" borderId="7" xfId="2" applyFont="1" applyFill="1" applyBorder="1" applyAlignment="1">
      <alignment vertical="center"/>
    </xf>
    <xf numFmtId="0" fontId="9" fillId="3" borderId="8" xfId="2" applyFont="1" applyFill="1" applyBorder="1" applyAlignment="1">
      <alignment vertical="center"/>
    </xf>
    <xf numFmtId="0" fontId="9" fillId="3" borderId="9" xfId="2" applyFont="1" applyFill="1" applyBorder="1" applyAlignment="1">
      <alignment vertical="center"/>
    </xf>
    <xf numFmtId="0" fontId="9" fillId="3" borderId="10" xfId="2" applyFont="1" applyFill="1" applyBorder="1" applyAlignment="1">
      <alignment vertical="center"/>
    </xf>
    <xf numFmtId="0" fontId="9" fillId="3" borderId="8" xfId="2" applyFont="1" applyFill="1" applyBorder="1"/>
    <xf numFmtId="0" fontId="9" fillId="3" borderId="9" xfId="2" applyFont="1" applyFill="1" applyBorder="1"/>
    <xf numFmtId="0" fontId="10" fillId="0" borderId="8" xfId="2" applyFont="1" applyBorder="1" applyAlignment="1">
      <alignment horizontal="center" vertical="center" wrapText="1"/>
    </xf>
    <xf numFmtId="0" fontId="10" fillId="0" borderId="15" xfId="2" applyFont="1" applyBorder="1" applyAlignment="1">
      <alignment horizontal="center" vertical="center" wrapText="1"/>
    </xf>
    <xf numFmtId="0" fontId="14" fillId="0" borderId="17" xfId="2" applyFont="1" applyBorder="1" applyAlignment="1">
      <alignment horizontal="center" vertical="center" textRotation="90"/>
    </xf>
    <xf numFmtId="0" fontId="14" fillId="4" borderId="18" xfId="2" applyFont="1" applyFill="1" applyBorder="1" applyAlignment="1">
      <alignment horizontal="center" vertical="center" textRotation="90"/>
    </xf>
    <xf numFmtId="0" fontId="14" fillId="0" borderId="18" xfId="2" applyFont="1" applyBorder="1" applyAlignment="1">
      <alignment horizontal="center" vertical="center" textRotation="90"/>
    </xf>
    <xf numFmtId="0" fontId="38" fillId="2" borderId="36" xfId="2" applyFont="1" applyFill="1" applyBorder="1" applyAlignment="1">
      <alignment horizontal="center" vertical="center" wrapText="1"/>
    </xf>
    <xf numFmtId="0" fontId="38" fillId="2" borderId="39" xfId="2" applyFont="1" applyFill="1" applyBorder="1" applyAlignment="1">
      <alignment horizontal="center" vertical="center" wrapText="1"/>
    </xf>
    <xf numFmtId="0" fontId="16" fillId="2" borderId="23" xfId="2" applyFont="1" applyFill="1" applyBorder="1" applyAlignment="1">
      <alignment horizontal="center" vertical="center" wrapText="1"/>
    </xf>
    <xf numFmtId="9" fontId="16" fillId="2" borderId="23" xfId="2" applyNumberFormat="1" applyFont="1" applyFill="1" applyBorder="1" applyAlignment="1">
      <alignment horizontal="center" vertical="center" wrapText="1"/>
    </xf>
    <xf numFmtId="9" fontId="16" fillId="0" borderId="23" xfId="8" applyFont="1" applyFill="1" applyBorder="1" applyAlignment="1">
      <alignment horizontal="center" vertical="center" wrapText="1"/>
    </xf>
    <xf numFmtId="14" fontId="16" fillId="0" borderId="23" xfId="8" applyNumberFormat="1" applyFont="1" applyFill="1" applyBorder="1" applyAlignment="1">
      <alignment horizontal="center" vertical="center"/>
    </xf>
    <xf numFmtId="0" fontId="18" fillId="2" borderId="26" xfId="2" applyFont="1" applyFill="1" applyBorder="1" applyAlignment="1">
      <alignment horizontal="center" vertical="center" wrapText="1"/>
    </xf>
    <xf numFmtId="0" fontId="16" fillId="2" borderId="25" xfId="2" applyFont="1" applyFill="1" applyBorder="1" applyAlignment="1">
      <alignment horizontal="center" vertical="center"/>
    </xf>
    <xf numFmtId="0" fontId="16" fillId="4" borderId="23" xfId="2" applyFont="1" applyFill="1" applyBorder="1" applyAlignment="1">
      <alignment horizontal="center" vertical="center"/>
    </xf>
    <xf numFmtId="0" fontId="16" fillId="2" borderId="23" xfId="2" applyFont="1" applyFill="1" applyBorder="1" applyAlignment="1">
      <alignment horizontal="center" vertical="center"/>
    </xf>
    <xf numFmtId="0" fontId="16" fillId="4" borderId="26" xfId="2" applyFont="1" applyFill="1" applyBorder="1" applyAlignment="1">
      <alignment horizontal="center" vertical="center"/>
    </xf>
    <xf numFmtId="0" fontId="19" fillId="2" borderId="19" xfId="2" applyFont="1" applyFill="1" applyBorder="1" applyAlignment="1">
      <alignment horizontal="center" vertical="center"/>
    </xf>
    <xf numFmtId="0" fontId="19" fillId="2" borderId="62" xfId="2" applyFont="1" applyFill="1" applyBorder="1" applyAlignment="1">
      <alignment horizontal="justify" vertical="top"/>
    </xf>
    <xf numFmtId="0" fontId="34" fillId="2" borderId="28" xfId="2" applyFont="1" applyFill="1" applyBorder="1" applyAlignment="1">
      <alignment horizontal="center" vertical="center" wrapText="1"/>
    </xf>
    <xf numFmtId="9" fontId="16" fillId="2" borderId="28" xfId="2" applyNumberFormat="1" applyFont="1" applyFill="1" applyBorder="1" applyAlignment="1">
      <alignment horizontal="center" vertical="center" wrapText="1"/>
    </xf>
    <xf numFmtId="14" fontId="16" fillId="0" borderId="28" xfId="8" applyNumberFormat="1" applyFont="1" applyFill="1" applyBorder="1" applyAlignment="1">
      <alignment horizontal="center" vertical="center"/>
    </xf>
    <xf numFmtId="0" fontId="18" fillId="2" borderId="31" xfId="2" applyFont="1" applyFill="1" applyBorder="1" applyAlignment="1">
      <alignment horizontal="center" vertical="center" wrapText="1"/>
    </xf>
    <xf numFmtId="0" fontId="16" fillId="2" borderId="27" xfId="2" applyFont="1" applyFill="1" applyBorder="1" applyAlignment="1">
      <alignment horizontal="center" vertical="center"/>
    </xf>
    <xf numFmtId="0" fontId="16" fillId="4" borderId="28" xfId="2" applyFont="1" applyFill="1" applyBorder="1" applyAlignment="1">
      <alignment horizontal="center" vertical="center"/>
    </xf>
    <xf numFmtId="0" fontId="16" fillId="2" borderId="28" xfId="2" applyFont="1" applyFill="1" applyBorder="1" applyAlignment="1">
      <alignment horizontal="center" vertical="center"/>
    </xf>
    <xf numFmtId="0" fontId="16" fillId="4" borderId="31" xfId="2" applyFont="1" applyFill="1" applyBorder="1" applyAlignment="1">
      <alignment horizontal="center" vertical="center"/>
    </xf>
    <xf numFmtId="0" fontId="19" fillId="2" borderId="27" xfId="2" applyFont="1" applyFill="1" applyBorder="1" applyAlignment="1">
      <alignment horizontal="center" vertical="center"/>
    </xf>
    <xf numFmtId="0" fontId="19" fillId="2" borderId="31" xfId="2" applyFont="1" applyFill="1" applyBorder="1" applyAlignment="1">
      <alignment horizontal="justify" vertical="top" wrapText="1"/>
    </xf>
    <xf numFmtId="0" fontId="19" fillId="2" borderId="31" xfId="2" applyFont="1" applyFill="1" applyBorder="1" applyAlignment="1">
      <alignment horizontal="justify" vertical="top"/>
    </xf>
    <xf numFmtId="0" fontId="16" fillId="0" borderId="28" xfId="2" applyFont="1" applyBorder="1" applyAlignment="1">
      <alignment horizontal="center" vertical="center"/>
    </xf>
    <xf numFmtId="164" fontId="16" fillId="0" borderId="28" xfId="8" applyNumberFormat="1" applyFont="1" applyFill="1" applyBorder="1" applyAlignment="1">
      <alignment horizontal="center" vertical="center"/>
    </xf>
    <xf numFmtId="49" fontId="16" fillId="2" borderId="27" xfId="2" applyNumberFormat="1" applyFont="1" applyFill="1" applyBorder="1" applyAlignment="1">
      <alignment horizontal="center" vertical="center"/>
    </xf>
    <xf numFmtId="49" fontId="16" fillId="4" borderId="28" xfId="2" applyNumberFormat="1" applyFont="1" applyFill="1" applyBorder="1" applyAlignment="1">
      <alignment horizontal="center" vertical="center"/>
    </xf>
    <xf numFmtId="49" fontId="16" fillId="2" borderId="28" xfId="2" applyNumberFormat="1" applyFont="1" applyFill="1" applyBorder="1" applyAlignment="1">
      <alignment horizontal="center" vertical="center"/>
    </xf>
    <xf numFmtId="1" fontId="16" fillId="2" borderId="27" xfId="2" applyNumberFormat="1" applyFont="1" applyFill="1" applyBorder="1" applyAlignment="1">
      <alignment horizontal="center" vertical="center"/>
    </xf>
    <xf numFmtId="10" fontId="16" fillId="4" borderId="28" xfId="2" applyNumberFormat="1" applyFont="1" applyFill="1" applyBorder="1" applyAlignment="1">
      <alignment horizontal="center" vertical="center"/>
    </xf>
    <xf numFmtId="0" fontId="3" fillId="2" borderId="31" xfId="6" applyFont="1" applyFill="1" applyBorder="1" applyAlignment="1">
      <alignment horizontal="justify" vertical="top"/>
    </xf>
    <xf numFmtId="0" fontId="16" fillId="4" borderId="28" xfId="2" applyFont="1" applyFill="1" applyBorder="1" applyAlignment="1">
      <alignment horizontal="center"/>
    </xf>
    <xf numFmtId="10" fontId="16" fillId="2" borderId="27" xfId="2" applyNumberFormat="1" applyFont="1" applyFill="1" applyBorder="1" applyAlignment="1">
      <alignment horizontal="center" vertical="center"/>
    </xf>
    <xf numFmtId="1" fontId="16" fillId="4" borderId="28" xfId="8" applyNumberFormat="1" applyFont="1" applyFill="1" applyBorder="1" applyAlignment="1">
      <alignment horizontal="center" vertical="center"/>
    </xf>
    <xf numFmtId="10" fontId="16" fillId="2" borderId="28" xfId="2" applyNumberFormat="1" applyFont="1" applyFill="1" applyBorder="1" applyAlignment="1">
      <alignment horizontal="center" vertical="center"/>
    </xf>
    <xf numFmtId="10" fontId="16" fillId="4" borderId="31" xfId="2" applyNumberFormat="1" applyFont="1" applyFill="1" applyBorder="1" applyAlignment="1">
      <alignment horizontal="center" vertical="center"/>
    </xf>
    <xf numFmtId="10" fontId="19" fillId="2" borderId="27" xfId="2" applyNumberFormat="1" applyFont="1" applyFill="1" applyBorder="1" applyAlignment="1">
      <alignment horizontal="center" vertical="center"/>
    </xf>
    <xf numFmtId="9" fontId="16" fillId="2" borderId="28" xfId="2" applyNumberFormat="1" applyFont="1" applyFill="1" applyBorder="1" applyAlignment="1">
      <alignment horizontal="center" vertical="center"/>
    </xf>
    <xf numFmtId="9" fontId="16" fillId="0" borderId="28" xfId="2" applyNumberFormat="1" applyFont="1" applyBorder="1" applyAlignment="1">
      <alignment horizontal="center" vertical="center"/>
    </xf>
    <xf numFmtId="9" fontId="16" fillId="2" borderId="27" xfId="8" applyFont="1" applyFill="1" applyBorder="1" applyAlignment="1">
      <alignment horizontal="center" vertical="center"/>
    </xf>
    <xf numFmtId="9" fontId="16" fillId="4" borderId="28" xfId="8" applyFont="1" applyFill="1" applyBorder="1" applyAlignment="1">
      <alignment horizontal="center" vertical="center"/>
    </xf>
    <xf numFmtId="1" fontId="16" fillId="2" borderId="28" xfId="8" applyNumberFormat="1" applyFont="1" applyFill="1" applyBorder="1" applyAlignment="1">
      <alignment horizontal="center" vertical="center"/>
    </xf>
    <xf numFmtId="1" fontId="16" fillId="0" borderId="28" xfId="8" applyNumberFormat="1" applyFont="1" applyFill="1" applyBorder="1" applyAlignment="1">
      <alignment horizontal="center" vertical="center"/>
    </xf>
    <xf numFmtId="1" fontId="16" fillId="2" borderId="28" xfId="2" applyNumberFormat="1" applyFont="1" applyFill="1" applyBorder="1" applyAlignment="1">
      <alignment horizontal="center" vertical="center"/>
    </xf>
    <xf numFmtId="0" fontId="16" fillId="0" borderId="28" xfId="2" applyFont="1" applyBorder="1" applyAlignment="1">
      <alignment horizontal="justify" vertical="center"/>
    </xf>
    <xf numFmtId="10" fontId="16" fillId="2" borderId="57" xfId="2" applyNumberFormat="1" applyFont="1" applyFill="1" applyBorder="1" applyAlignment="1">
      <alignment horizontal="center" vertical="center"/>
    </xf>
    <xf numFmtId="10" fontId="19" fillId="2" borderId="27" xfId="1" applyNumberFormat="1" applyFont="1" applyFill="1" applyBorder="1" applyAlignment="1">
      <alignment horizontal="center" vertical="center"/>
    </xf>
    <xf numFmtId="1" fontId="16" fillId="4" borderId="28" xfId="2" applyNumberFormat="1" applyFont="1" applyFill="1" applyBorder="1" applyAlignment="1">
      <alignment horizontal="center" vertical="center"/>
    </xf>
    <xf numFmtId="1" fontId="16" fillId="4" borderId="31" xfId="2" applyNumberFormat="1" applyFont="1" applyFill="1" applyBorder="1" applyAlignment="1">
      <alignment horizontal="center" vertical="center"/>
    </xf>
    <xf numFmtId="0" fontId="16" fillId="2" borderId="33" xfId="2" applyFont="1" applyFill="1" applyBorder="1" applyAlignment="1">
      <alignment horizontal="justify" vertical="center" wrapText="1"/>
    </xf>
    <xf numFmtId="9" fontId="16" fillId="2" borderId="33" xfId="2" applyNumberFormat="1" applyFont="1" applyFill="1" applyBorder="1" applyAlignment="1">
      <alignment horizontal="center" vertical="center" wrapText="1"/>
    </xf>
    <xf numFmtId="9" fontId="16" fillId="0" borderId="33" xfId="8" applyFont="1" applyFill="1" applyBorder="1" applyAlignment="1">
      <alignment horizontal="center" vertical="center"/>
    </xf>
    <xf numFmtId="9" fontId="16" fillId="0" borderId="33" xfId="8" applyFont="1" applyFill="1" applyBorder="1" applyAlignment="1">
      <alignment horizontal="center" vertical="center" wrapText="1"/>
    </xf>
    <xf numFmtId="14" fontId="16" fillId="0" borderId="33" xfId="8" applyNumberFormat="1" applyFont="1" applyFill="1" applyBorder="1" applyAlignment="1">
      <alignment horizontal="center" vertical="center"/>
    </xf>
    <xf numFmtId="0" fontId="18" fillId="2" borderId="35" xfId="2" applyFont="1" applyFill="1" applyBorder="1" applyAlignment="1">
      <alignment horizontal="center" vertical="center" wrapText="1"/>
    </xf>
    <xf numFmtId="10" fontId="16" fillId="2" borderId="17" xfId="2" applyNumberFormat="1" applyFont="1" applyFill="1" applyBorder="1" applyAlignment="1">
      <alignment horizontal="center" vertical="center"/>
    </xf>
    <xf numFmtId="10" fontId="16" fillId="4" borderId="33" xfId="8" applyNumberFormat="1" applyFont="1" applyFill="1" applyBorder="1" applyAlignment="1">
      <alignment horizontal="center" vertical="center"/>
    </xf>
    <xf numFmtId="10" fontId="16" fillId="2" borderId="33" xfId="8" applyNumberFormat="1" applyFont="1" applyFill="1" applyBorder="1" applyAlignment="1">
      <alignment horizontal="center" vertical="center"/>
    </xf>
    <xf numFmtId="10" fontId="16" fillId="2" borderId="33" xfId="2" applyNumberFormat="1" applyFont="1" applyFill="1" applyBorder="1" applyAlignment="1">
      <alignment horizontal="center" vertical="center"/>
    </xf>
    <xf numFmtId="10" fontId="16" fillId="2" borderId="33" xfId="10" applyNumberFormat="1" applyFont="1" applyFill="1" applyBorder="1" applyAlignment="1">
      <alignment horizontal="center" vertical="center"/>
    </xf>
    <xf numFmtId="10" fontId="16" fillId="2" borderId="33" xfId="11" applyNumberFormat="1" applyFont="1" applyFill="1" applyBorder="1" applyAlignment="1">
      <alignment horizontal="center" vertical="center"/>
    </xf>
    <xf numFmtId="10" fontId="16" fillId="4" borderId="35" xfId="8" applyNumberFormat="1" applyFont="1" applyFill="1" applyBorder="1" applyAlignment="1">
      <alignment horizontal="center" vertical="center"/>
    </xf>
    <xf numFmtId="10" fontId="19" fillId="2" borderId="17" xfId="1" applyNumberFormat="1" applyFont="1" applyFill="1" applyBorder="1" applyAlignment="1">
      <alignment horizontal="center" vertical="center"/>
    </xf>
    <xf numFmtId="0" fontId="19" fillId="2" borderId="35" xfId="2" applyFont="1" applyFill="1" applyBorder="1" applyAlignment="1">
      <alignment horizontal="justify" vertical="top"/>
    </xf>
    <xf numFmtId="0" fontId="20" fillId="2" borderId="4" xfId="2" applyFont="1" applyFill="1" applyBorder="1"/>
    <xf numFmtId="0" fontId="5" fillId="2" borderId="5" xfId="2" applyFill="1" applyBorder="1"/>
    <xf numFmtId="0" fontId="21" fillId="2" borderId="1" xfId="2" applyFont="1" applyFill="1" applyBorder="1" applyAlignment="1">
      <alignment horizontal="center" vertical="center"/>
    </xf>
    <xf numFmtId="0" fontId="5" fillId="2" borderId="2" xfId="2" applyFill="1" applyBorder="1" applyAlignment="1">
      <alignment vertical="center"/>
    </xf>
    <xf numFmtId="0" fontId="19" fillId="2" borderId="2" xfId="2" applyFont="1" applyFill="1" applyBorder="1" applyAlignment="1">
      <alignment vertical="center"/>
    </xf>
    <xf numFmtId="0" fontId="19" fillId="2" borderId="2" xfId="2" applyFont="1" applyFill="1" applyBorder="1" applyAlignment="1">
      <alignment horizontal="justify" vertical="top"/>
    </xf>
    <xf numFmtId="0" fontId="21" fillId="2" borderId="4" xfId="2" applyFont="1" applyFill="1" applyBorder="1" applyAlignment="1">
      <alignment horizontal="center" vertical="center"/>
    </xf>
    <xf numFmtId="0" fontId="19" fillId="2" borderId="0" xfId="2" applyFont="1" applyFill="1" applyAlignment="1">
      <alignment vertical="center"/>
    </xf>
    <xf numFmtId="0" fontId="19" fillId="2" borderId="0" xfId="2" applyFont="1" applyFill="1" applyAlignment="1">
      <alignment horizontal="justify" vertical="top"/>
    </xf>
    <xf numFmtId="0" fontId="5" fillId="2" borderId="4" xfId="2" applyFill="1" applyBorder="1" applyAlignment="1">
      <alignment vertical="center" wrapText="1"/>
    </xf>
    <xf numFmtId="0" fontId="20" fillId="2" borderId="6" xfId="2" applyFont="1" applyFill="1" applyBorder="1"/>
    <xf numFmtId="0" fontId="20" fillId="2" borderId="7" xfId="2" applyFont="1" applyFill="1" applyBorder="1"/>
    <xf numFmtId="0" fontId="5" fillId="2" borderId="7" xfId="2" applyFill="1" applyBorder="1"/>
    <xf numFmtId="0" fontId="20" fillId="2" borderId="11" xfId="2" applyFont="1" applyFill="1" applyBorder="1"/>
    <xf numFmtId="0" fontId="5" fillId="2" borderId="6" xfId="2" applyFill="1" applyBorder="1" applyAlignment="1">
      <alignment vertical="center" wrapText="1"/>
    </xf>
    <xf numFmtId="0" fontId="13" fillId="4" borderId="28" xfId="12" applyFont="1" applyFill="1" applyBorder="1" applyAlignment="1">
      <alignment horizontal="center" vertical="center" wrapText="1"/>
    </xf>
    <xf numFmtId="0" fontId="13" fillId="4" borderId="28" xfId="12" applyFont="1" applyFill="1" applyBorder="1" applyAlignment="1">
      <alignment horizontal="center" vertical="center"/>
    </xf>
    <xf numFmtId="0" fontId="19" fillId="2" borderId="0" xfId="2" applyFont="1" applyFill="1"/>
    <xf numFmtId="0" fontId="19" fillId="2" borderId="0" xfId="2" applyFont="1" applyFill="1" applyAlignment="1">
      <alignment horizontal="justify" vertical="center"/>
    </xf>
    <xf numFmtId="9" fontId="19" fillId="2" borderId="0" xfId="1" applyFont="1" applyFill="1" applyAlignment="1">
      <alignment horizontal="center" vertical="center"/>
    </xf>
    <xf numFmtId="164" fontId="19" fillId="0" borderId="0" xfId="2" applyNumberFormat="1" applyFont="1" applyAlignment="1">
      <alignment horizontal="center" vertical="center"/>
    </xf>
    <xf numFmtId="165" fontId="19" fillId="2" borderId="0" xfId="2" applyNumberFormat="1" applyFont="1" applyFill="1" applyAlignment="1">
      <alignment horizontal="center"/>
    </xf>
    <xf numFmtId="0" fontId="19" fillId="2" borderId="0" xfId="2" applyFont="1" applyFill="1" applyAlignment="1">
      <alignment horizontal="center" vertical="center"/>
    </xf>
    <xf numFmtId="0" fontId="13" fillId="2" borderId="0" xfId="2" applyFont="1" applyFill="1" applyAlignment="1">
      <alignment horizontal="center" vertical="center" wrapText="1"/>
    </xf>
    <xf numFmtId="0" fontId="7" fillId="2" borderId="2" xfId="2" applyFont="1" applyFill="1" applyBorder="1" applyAlignment="1">
      <alignment horizontal="center" vertical="center"/>
    </xf>
    <xf numFmtId="0" fontId="7" fillId="2" borderId="0" xfId="2" applyFont="1" applyFill="1" applyAlignment="1">
      <alignment horizontal="center" vertical="center"/>
    </xf>
    <xf numFmtId="0" fontId="23" fillId="2" borderId="4" xfId="2" applyFont="1" applyFill="1" applyBorder="1" applyAlignment="1">
      <alignment horizontal="center" vertical="center"/>
    </xf>
    <xf numFmtId="0" fontId="7" fillId="2" borderId="7" xfId="2" applyFont="1" applyFill="1" applyBorder="1" applyAlignment="1">
      <alignment horizontal="center" vertical="center"/>
    </xf>
    <xf numFmtId="0" fontId="38" fillId="0" borderId="12" xfId="2" applyFont="1" applyBorder="1" applyAlignment="1">
      <alignment horizontal="center" vertical="center" wrapText="1"/>
    </xf>
    <xf numFmtId="0" fontId="33" fillId="0" borderId="1" xfId="2" applyFont="1" applyBorder="1" applyAlignment="1">
      <alignment horizontal="center" vertical="center" textRotation="90"/>
    </xf>
    <xf numFmtId="0" fontId="33" fillId="8" borderId="43" xfId="2" applyFont="1" applyFill="1" applyBorder="1" applyAlignment="1">
      <alignment horizontal="center" vertical="center" textRotation="90"/>
    </xf>
    <xf numFmtId="0" fontId="33" fillId="4" borderId="43" xfId="2" applyFont="1" applyFill="1" applyBorder="1" applyAlignment="1">
      <alignment horizontal="center" vertical="center" textRotation="90"/>
    </xf>
    <xf numFmtId="0" fontId="44" fillId="0" borderId="36" xfId="2" applyFont="1" applyBorder="1" applyAlignment="1">
      <alignment horizontal="center" vertical="center" wrapText="1"/>
    </xf>
    <xf numFmtId="0" fontId="44" fillId="0" borderId="39" xfId="2" applyFont="1" applyBorder="1" applyAlignment="1">
      <alignment horizontal="center" vertical="center" wrapText="1"/>
    </xf>
    <xf numFmtId="9" fontId="34" fillId="2" borderId="28" xfId="2" applyNumberFormat="1" applyFont="1" applyFill="1" applyBorder="1" applyAlignment="1">
      <alignment horizontal="center" vertical="center" wrapText="1"/>
    </xf>
    <xf numFmtId="0" fontId="34" fillId="2" borderId="28" xfId="2" applyFont="1" applyFill="1" applyBorder="1" applyAlignment="1">
      <alignment horizontal="left" vertical="center" wrapText="1"/>
    </xf>
    <xf numFmtId="164" fontId="34" fillId="2" borderId="28" xfId="8" applyNumberFormat="1" applyFont="1" applyFill="1" applyBorder="1" applyAlignment="1">
      <alignment horizontal="center" vertical="center"/>
    </xf>
    <xf numFmtId="9" fontId="34" fillId="2" borderId="28" xfId="8" applyFont="1" applyFill="1" applyBorder="1" applyAlignment="1">
      <alignment horizontal="center" vertical="center" wrapText="1"/>
    </xf>
    <xf numFmtId="0" fontId="34" fillId="0" borderId="29" xfId="2" applyFont="1" applyBorder="1" applyAlignment="1">
      <alignment horizontal="center" vertical="center" wrapText="1"/>
    </xf>
    <xf numFmtId="0" fontId="18" fillId="2" borderId="56" xfId="2" applyFont="1" applyFill="1" applyBorder="1" applyAlignment="1">
      <alignment horizontal="center" vertical="center" wrapText="1"/>
    </xf>
    <xf numFmtId="0" fontId="16" fillId="0" borderId="27" xfId="2" applyFont="1" applyBorder="1" applyAlignment="1">
      <alignment horizontal="center" vertical="center"/>
    </xf>
    <xf numFmtId="0" fontId="16" fillId="8" borderId="31" xfId="2" applyFont="1" applyFill="1" applyBorder="1" applyAlignment="1">
      <alignment horizontal="center" vertical="center"/>
    </xf>
    <xf numFmtId="49" fontId="37" fillId="0" borderId="57" xfId="13" applyNumberFormat="1" applyFont="1" applyBorder="1" applyAlignment="1">
      <alignment horizontal="center" vertical="center"/>
    </xf>
    <xf numFmtId="0" fontId="34" fillId="2" borderId="29" xfId="2" applyFont="1" applyFill="1" applyBorder="1" applyAlignment="1">
      <alignment horizontal="center" vertical="center" wrapText="1"/>
    </xf>
    <xf numFmtId="0" fontId="16" fillId="8" borderId="31" xfId="14" applyFont="1" applyFill="1" applyBorder="1" applyAlignment="1">
      <alignment horizontal="center" vertical="center"/>
    </xf>
    <xf numFmtId="0" fontId="16" fillId="2" borderId="27" xfId="14" applyFont="1" applyFill="1" applyBorder="1" applyAlignment="1">
      <alignment horizontal="center" vertical="center"/>
    </xf>
    <xf numFmtId="1" fontId="37" fillId="2" borderId="57" xfId="13" applyNumberFormat="1" applyFont="1" applyFill="1" applyBorder="1" applyAlignment="1">
      <alignment horizontal="center" vertical="center"/>
    </xf>
    <xf numFmtId="0" fontId="16" fillId="0" borderId="57" xfId="2" applyFont="1" applyBorder="1" applyAlignment="1">
      <alignment horizontal="center" vertical="center"/>
    </xf>
    <xf numFmtId="9" fontId="34" fillId="2" borderId="28" xfId="8" applyFont="1" applyFill="1" applyBorder="1" applyAlignment="1">
      <alignment horizontal="center" vertical="top" wrapText="1"/>
    </xf>
    <xf numFmtId="9" fontId="34" fillId="2" borderId="28" xfId="8" applyFont="1" applyFill="1" applyBorder="1" applyAlignment="1">
      <alignment horizontal="center" vertical="center"/>
    </xf>
    <xf numFmtId="16" fontId="16" fillId="0" borderId="57" xfId="2" applyNumberFormat="1" applyFont="1" applyBorder="1" applyAlignment="1">
      <alignment horizontal="center" vertical="center"/>
    </xf>
    <xf numFmtId="0" fontId="16" fillId="2" borderId="33" xfId="2" applyFont="1" applyFill="1" applyBorder="1" applyAlignment="1">
      <alignment horizontal="left" vertical="center" wrapText="1"/>
    </xf>
    <xf numFmtId="0" fontId="35" fillId="2" borderId="33" xfId="2" applyFont="1" applyFill="1" applyBorder="1" applyAlignment="1">
      <alignment horizontal="center" vertical="center" wrapText="1"/>
    </xf>
    <xf numFmtId="0" fontId="34" fillId="2" borderId="33" xfId="2" applyFont="1" applyFill="1" applyBorder="1" applyAlignment="1">
      <alignment horizontal="justify" vertical="center" wrapText="1"/>
    </xf>
    <xf numFmtId="9" fontId="34" fillId="2" borderId="33" xfId="8" applyFont="1" applyFill="1" applyBorder="1" applyAlignment="1">
      <alignment horizontal="center" vertical="center" wrapText="1"/>
    </xf>
    <xf numFmtId="9" fontId="34" fillId="2" borderId="33" xfId="2" applyNumberFormat="1" applyFont="1" applyFill="1" applyBorder="1" applyAlignment="1">
      <alignment horizontal="center" vertical="center" wrapText="1"/>
    </xf>
    <xf numFmtId="0" fontId="34" fillId="2" borderId="33" xfId="2" applyFont="1" applyFill="1" applyBorder="1" applyAlignment="1">
      <alignment horizontal="left" vertical="center" wrapText="1"/>
    </xf>
    <xf numFmtId="9" fontId="34" fillId="2" borderId="33" xfId="8" applyFont="1" applyFill="1" applyBorder="1" applyAlignment="1">
      <alignment horizontal="center" vertical="center"/>
    </xf>
    <xf numFmtId="14" fontId="34" fillId="2" borderId="33" xfId="8" applyNumberFormat="1" applyFont="1" applyFill="1" applyBorder="1" applyAlignment="1">
      <alignment horizontal="center" vertical="center"/>
    </xf>
    <xf numFmtId="0" fontId="34" fillId="2" borderId="34" xfId="2" applyFont="1" applyFill="1" applyBorder="1" applyAlignment="1">
      <alignment horizontal="center" vertical="center" wrapText="1"/>
    </xf>
    <xf numFmtId="0" fontId="18" fillId="2" borderId="63" xfId="2" applyFont="1" applyFill="1" applyBorder="1" applyAlignment="1">
      <alignment horizontal="center" vertical="center" wrapText="1"/>
    </xf>
    <xf numFmtId="10" fontId="16" fillId="2" borderId="17" xfId="14" applyNumberFormat="1" applyFont="1" applyFill="1" applyBorder="1" applyAlignment="1">
      <alignment horizontal="center" vertical="center"/>
    </xf>
    <xf numFmtId="10" fontId="16" fillId="8" borderId="35" xfId="14" applyNumberFormat="1" applyFont="1" applyFill="1" applyBorder="1" applyAlignment="1">
      <alignment horizontal="center" vertical="center"/>
    </xf>
    <xf numFmtId="0" fontId="16" fillId="2" borderId="17" xfId="14" applyFont="1" applyFill="1" applyBorder="1" applyAlignment="1">
      <alignment horizontal="center" vertical="center"/>
    </xf>
    <xf numFmtId="0" fontId="20" fillId="2" borderId="4" xfId="14" applyFont="1" applyFill="1" applyBorder="1"/>
    <xf numFmtId="0" fontId="20" fillId="2" borderId="0" xfId="14" applyFont="1" applyFill="1"/>
    <xf numFmtId="0" fontId="3" fillId="2" borderId="0" xfId="14" applyFill="1"/>
    <xf numFmtId="9" fontId="20" fillId="2" borderId="0" xfId="14" applyNumberFormat="1" applyFont="1" applyFill="1"/>
    <xf numFmtId="9" fontId="20" fillId="0" borderId="0" xfId="14" applyNumberFormat="1" applyFont="1"/>
    <xf numFmtId="0" fontId="3" fillId="2" borderId="5" xfId="14" applyFill="1" applyBorder="1"/>
    <xf numFmtId="0" fontId="21" fillId="2" borderId="4" xfId="14" applyFont="1" applyFill="1" applyBorder="1" applyAlignment="1">
      <alignment horizontal="center" vertical="center"/>
    </xf>
    <xf numFmtId="0" fontId="3" fillId="2" borderId="0" xfId="14" applyFill="1" applyAlignment="1">
      <alignment vertical="center"/>
    </xf>
    <xf numFmtId="9" fontId="0" fillId="2" borderId="0" xfId="1" applyFont="1" applyFill="1"/>
    <xf numFmtId="0" fontId="23" fillId="2" borderId="4" xfId="2" applyFont="1" applyFill="1" applyBorder="1"/>
    <xf numFmtId="0" fontId="23" fillId="2" borderId="0" xfId="2" applyFont="1" applyFill="1"/>
    <xf numFmtId="0" fontId="23" fillId="2" borderId="0" xfId="2" applyFont="1" applyFill="1" applyAlignment="1">
      <alignment horizontal="left"/>
    </xf>
    <xf numFmtId="0" fontId="45" fillId="2" borderId="0" xfId="2" applyFont="1" applyFill="1"/>
    <xf numFmtId="0" fontId="45" fillId="2" borderId="4" xfId="2" applyFont="1" applyFill="1" applyBorder="1" applyAlignment="1">
      <alignment vertical="center" wrapText="1"/>
    </xf>
    <xf numFmtId="0" fontId="45" fillId="2" borderId="0" xfId="2" applyFont="1" applyFill="1" applyAlignment="1">
      <alignment horizontal="center" vertical="center"/>
    </xf>
    <xf numFmtId="0" fontId="45" fillId="2" borderId="0" xfId="2" applyFont="1" applyFill="1" applyAlignment="1">
      <alignment vertical="center"/>
    </xf>
    <xf numFmtId="0" fontId="23" fillId="2" borderId="6" xfId="2" applyFont="1" applyFill="1" applyBorder="1" applyAlignment="1">
      <alignment vertical="top"/>
    </xf>
    <xf numFmtId="0" fontId="23" fillId="2" borderId="7" xfId="2" applyFont="1" applyFill="1" applyBorder="1" applyAlignment="1">
      <alignment vertical="top"/>
    </xf>
    <xf numFmtId="0" fontId="45" fillId="2" borderId="6" xfId="2" applyFont="1" applyFill="1" applyBorder="1" applyAlignment="1">
      <alignment vertical="top" wrapText="1"/>
    </xf>
    <xf numFmtId="0" fontId="45" fillId="2" borderId="7" xfId="2" applyFont="1" applyFill="1" applyBorder="1" applyAlignment="1">
      <alignment horizontal="center" vertical="top"/>
    </xf>
    <xf numFmtId="0" fontId="45" fillId="2" borderId="7" xfId="2" applyFont="1" applyFill="1" applyBorder="1" applyAlignment="1">
      <alignment vertical="top"/>
    </xf>
    <xf numFmtId="0" fontId="3" fillId="2" borderId="7" xfId="14" applyFill="1" applyBorder="1"/>
    <xf numFmtId="9" fontId="0" fillId="2" borderId="7" xfId="1" applyFont="1" applyFill="1" applyBorder="1"/>
    <xf numFmtId="0" fontId="3" fillId="2" borderId="11" xfId="14" applyFill="1" applyBorder="1"/>
    <xf numFmtId="0" fontId="3" fillId="0" borderId="0" xfId="14"/>
    <xf numFmtId="0" fontId="5" fillId="0" borderId="0" xfId="2"/>
    <xf numFmtId="9" fontId="0" fillId="0" borderId="0" xfId="1" applyFont="1" applyFill="1" applyAlignment="1">
      <alignment horizontal="center" vertical="center"/>
    </xf>
    <xf numFmtId="0" fontId="6" fillId="0" borderId="0" xfId="2" applyFont="1" applyAlignment="1">
      <alignment vertical="center" wrapText="1"/>
    </xf>
    <xf numFmtId="9" fontId="0" fillId="0" borderId="0" xfId="1" applyFont="1"/>
    <xf numFmtId="9" fontId="7" fillId="3" borderId="2" xfId="1" applyFont="1" applyFill="1" applyBorder="1" applyAlignment="1">
      <alignment vertical="center"/>
    </xf>
    <xf numFmtId="0" fontId="5" fillId="2" borderId="2" xfId="2" applyFill="1" applyBorder="1"/>
    <xf numFmtId="0" fontId="5" fillId="2" borderId="3" xfId="2" applyFill="1" applyBorder="1"/>
    <xf numFmtId="9" fontId="7" fillId="3" borderId="0" xfId="1" applyFont="1" applyFill="1" applyAlignment="1">
      <alignment vertical="center"/>
    </xf>
    <xf numFmtId="9" fontId="7" fillId="3" borderId="7" xfId="1" applyFont="1" applyFill="1" applyBorder="1" applyAlignment="1">
      <alignment vertical="center"/>
    </xf>
    <xf numFmtId="0" fontId="5" fillId="2" borderId="11" xfId="2" applyFill="1" applyBorder="1"/>
    <xf numFmtId="0" fontId="9" fillId="2" borderId="8" xfId="2" applyFont="1" applyFill="1" applyBorder="1" applyAlignment="1">
      <alignment vertical="center"/>
    </xf>
    <xf numFmtId="0" fontId="9" fillId="2" borderId="9" xfId="2" applyFont="1" applyFill="1" applyBorder="1" applyAlignment="1">
      <alignment vertical="center"/>
    </xf>
    <xf numFmtId="9" fontId="9" fillId="3" borderId="9" xfId="1" applyFont="1" applyFill="1" applyBorder="1"/>
    <xf numFmtId="0" fontId="12" fillId="0" borderId="7" xfId="2" applyFont="1" applyBorder="1" applyAlignment="1">
      <alignment horizontal="center" vertical="center" textRotation="90"/>
    </xf>
    <xf numFmtId="0" fontId="12" fillId="0" borderId="64" xfId="2" applyFont="1" applyBorder="1" applyAlignment="1">
      <alignment horizontal="center" vertical="center" textRotation="90"/>
    </xf>
    <xf numFmtId="0" fontId="12" fillId="0" borderId="6" xfId="2" applyFont="1" applyBorder="1" applyAlignment="1">
      <alignment horizontal="center" vertical="center" textRotation="90"/>
    </xf>
    <xf numFmtId="9" fontId="12" fillId="0" borderId="64" xfId="1" applyFont="1" applyBorder="1" applyAlignment="1">
      <alignment horizontal="center" vertical="center" textRotation="90"/>
    </xf>
    <xf numFmtId="0" fontId="38" fillId="0" borderId="36" xfId="2" applyFont="1" applyBorder="1" applyAlignment="1">
      <alignment horizontal="center" vertical="center" wrapText="1"/>
    </xf>
    <xf numFmtId="0" fontId="38" fillId="0" borderId="39" xfId="2" applyFont="1" applyBorder="1" applyAlignment="1">
      <alignment horizontal="center" vertical="center" wrapText="1"/>
    </xf>
    <xf numFmtId="0" fontId="19" fillId="0" borderId="23" xfId="2" applyFont="1" applyBorder="1" applyAlignment="1">
      <alignment horizontal="justify" vertical="center" wrapText="1"/>
    </xf>
    <xf numFmtId="9" fontId="48" fillId="0" borderId="23" xfId="2" applyNumberFormat="1" applyFont="1" applyBorder="1" applyAlignment="1">
      <alignment horizontal="left" vertical="center" wrapText="1"/>
    </xf>
    <xf numFmtId="9" fontId="19" fillId="0" borderId="23" xfId="8" applyFont="1" applyFill="1" applyBorder="1" applyAlignment="1">
      <alignment horizontal="center" vertical="center" wrapText="1"/>
    </xf>
    <xf numFmtId="14" fontId="19" fillId="0" borderId="23" xfId="8" applyNumberFormat="1" applyFont="1" applyFill="1" applyBorder="1" applyAlignment="1">
      <alignment horizontal="center" vertical="center" wrapText="1"/>
    </xf>
    <xf numFmtId="0" fontId="19" fillId="0" borderId="26" xfId="2" applyFont="1" applyBorder="1" applyAlignment="1">
      <alignment horizontal="center" vertical="center" wrapText="1"/>
    </xf>
    <xf numFmtId="0" fontId="19" fillId="0" borderId="66" xfId="2" applyFont="1" applyBorder="1" applyAlignment="1">
      <alignment horizontal="center" vertical="center"/>
    </xf>
    <xf numFmtId="0" fontId="5" fillId="4" borderId="62" xfId="2" applyFill="1" applyBorder="1" applyAlignment="1">
      <alignment horizontal="center" vertical="center"/>
    </xf>
    <xf numFmtId="0" fontId="19" fillId="0" borderId="24" xfId="2" applyFont="1" applyBorder="1" applyAlignment="1">
      <alignment horizontal="center" vertical="center"/>
    </xf>
    <xf numFmtId="9" fontId="0" fillId="4" borderId="62" xfId="1" applyFont="1" applyFill="1" applyBorder="1" applyAlignment="1">
      <alignment horizontal="center" vertical="center"/>
    </xf>
    <xf numFmtId="9" fontId="0" fillId="4" borderId="21" xfId="1" applyFont="1" applyFill="1" applyBorder="1" applyAlignment="1">
      <alignment horizontal="center" vertical="center"/>
    </xf>
    <xf numFmtId="0" fontId="5" fillId="0" borderId="19" xfId="2" applyBorder="1"/>
    <xf numFmtId="0" fontId="5" fillId="0" borderId="62" xfId="2" applyBorder="1"/>
    <xf numFmtId="9" fontId="19" fillId="0" borderId="28" xfId="2" applyNumberFormat="1" applyFont="1" applyBorder="1" applyAlignment="1">
      <alignment horizontal="left" vertical="center" wrapText="1"/>
    </xf>
    <xf numFmtId="9" fontId="19" fillId="0" borderId="28" xfId="8" applyFont="1" applyFill="1" applyBorder="1" applyAlignment="1">
      <alignment horizontal="center" vertical="center" wrapText="1"/>
    </xf>
    <xf numFmtId="14" fontId="19" fillId="0" borderId="28" xfId="8" applyNumberFormat="1" applyFont="1" applyFill="1" applyBorder="1" applyAlignment="1">
      <alignment horizontal="center" vertical="center" wrapText="1"/>
    </xf>
    <xf numFmtId="0" fontId="19" fillId="0" borderId="31" xfId="2" applyFont="1" applyBorder="1" applyAlignment="1">
      <alignment horizontal="center" vertical="center" wrapText="1"/>
    </xf>
    <xf numFmtId="0" fontId="19" fillId="0" borderId="68" xfId="2" applyFont="1" applyBorder="1" applyAlignment="1">
      <alignment horizontal="center" vertical="center"/>
    </xf>
    <xf numFmtId="0" fontId="19" fillId="0" borderId="29" xfId="2" applyFont="1" applyBorder="1" applyAlignment="1">
      <alignment horizontal="center" vertical="center"/>
    </xf>
    <xf numFmtId="0" fontId="5" fillId="0" borderId="27" xfId="2" applyBorder="1"/>
    <xf numFmtId="0" fontId="5" fillId="0" borderId="31" xfId="2" applyBorder="1"/>
    <xf numFmtId="0" fontId="5" fillId="0" borderId="62" xfId="2" applyBorder="1" applyAlignment="1">
      <alignment horizontal="center" vertical="center"/>
    </xf>
    <xf numFmtId="9" fontId="0" fillId="0" borderId="62" xfId="1" applyFont="1" applyFill="1" applyBorder="1" applyAlignment="1">
      <alignment horizontal="center" vertical="center"/>
    </xf>
    <xf numFmtId="9" fontId="0" fillId="0" borderId="21" xfId="1" applyFont="1" applyFill="1" applyBorder="1" applyAlignment="1">
      <alignment horizontal="center" vertical="center"/>
    </xf>
    <xf numFmtId="0" fontId="19" fillId="0" borderId="28" xfId="2" applyFont="1" applyBorder="1" applyAlignment="1">
      <alignment horizontal="left" vertical="center" wrapText="1"/>
    </xf>
    <xf numFmtId="0" fontId="19" fillId="0" borderId="28" xfId="2" applyFont="1" applyBorder="1" applyAlignment="1">
      <alignment horizontal="center" vertical="center"/>
    </xf>
    <xf numFmtId="0" fontId="5" fillId="0" borderId="28" xfId="2" applyBorder="1"/>
    <xf numFmtId="10" fontId="19" fillId="0" borderId="68" xfId="1" applyNumberFormat="1" applyFont="1" applyBorder="1" applyAlignment="1">
      <alignment horizontal="center" vertical="center"/>
    </xf>
    <xf numFmtId="10" fontId="0" fillId="4" borderId="62" xfId="1" applyNumberFormat="1" applyFont="1" applyFill="1" applyBorder="1" applyAlignment="1">
      <alignment horizontal="center" vertical="center"/>
    </xf>
    <xf numFmtId="10" fontId="19" fillId="0" borderId="29" xfId="1" applyNumberFormat="1" applyFont="1" applyBorder="1" applyAlignment="1">
      <alignment horizontal="center" vertical="center"/>
    </xf>
    <xf numFmtId="10" fontId="19" fillId="0" borderId="29" xfId="2" applyNumberFormat="1" applyFont="1" applyBorder="1" applyAlignment="1">
      <alignment horizontal="center" vertical="center"/>
    </xf>
    <xf numFmtId="10" fontId="0" fillId="4" borderId="21" xfId="1" applyNumberFormat="1" applyFont="1" applyFill="1" applyBorder="1" applyAlignment="1">
      <alignment horizontal="center" vertical="center"/>
    </xf>
    <xf numFmtId="0" fontId="5" fillId="4" borderId="21" xfId="2" applyFill="1" applyBorder="1" applyAlignment="1">
      <alignment horizontal="center" vertical="center"/>
    </xf>
    <xf numFmtId="164" fontId="19" fillId="0" borderId="28" xfId="8" applyNumberFormat="1" applyFont="1" applyFill="1" applyBorder="1" applyAlignment="1">
      <alignment horizontal="center" vertical="center" wrapText="1"/>
    </xf>
    <xf numFmtId="10" fontId="49" fillId="0" borderId="68" xfId="1" applyNumberFormat="1" applyFont="1" applyBorder="1" applyAlignment="1">
      <alignment horizontal="center" vertical="center"/>
    </xf>
    <xf numFmtId="10" fontId="45" fillId="4" borderId="62" xfId="1" applyNumberFormat="1" applyFont="1" applyFill="1" applyBorder="1" applyAlignment="1">
      <alignment horizontal="center" vertical="center"/>
    </xf>
    <xf numFmtId="10" fontId="49" fillId="0" borderId="29" xfId="1" applyNumberFormat="1" applyFont="1" applyBorder="1" applyAlignment="1">
      <alignment horizontal="center" vertical="center"/>
    </xf>
    <xf numFmtId="10" fontId="49" fillId="0" borderId="29" xfId="2" applyNumberFormat="1" applyFont="1" applyBorder="1" applyAlignment="1">
      <alignment horizontal="center" vertical="center"/>
    </xf>
    <xf numFmtId="10" fontId="45" fillId="4" borderId="21" xfId="1" applyNumberFormat="1" applyFont="1" applyFill="1" applyBorder="1" applyAlignment="1">
      <alignment horizontal="center" vertical="center"/>
    </xf>
    <xf numFmtId="0" fontId="19" fillId="0" borderId="33" xfId="2" applyFont="1" applyBorder="1" applyAlignment="1">
      <alignment vertical="center" wrapText="1"/>
    </xf>
    <xf numFmtId="9" fontId="19" fillId="0" borderId="33" xfId="8" applyFont="1" applyFill="1" applyBorder="1" applyAlignment="1">
      <alignment horizontal="center" vertical="center" wrapText="1"/>
    </xf>
    <xf numFmtId="0" fontId="19" fillId="0" borderId="33" xfId="2" applyFont="1" applyBorder="1" applyAlignment="1">
      <alignment horizontal="center" vertical="center" wrapText="1"/>
    </xf>
    <xf numFmtId="0" fontId="19" fillId="0" borderId="33" xfId="2" applyFont="1" applyBorder="1" applyAlignment="1">
      <alignment horizontal="justify" vertical="center" wrapText="1"/>
    </xf>
    <xf numFmtId="0" fontId="19" fillId="0" borderId="33" xfId="2" applyFont="1" applyBorder="1" applyAlignment="1">
      <alignment horizontal="left" vertical="center" wrapText="1"/>
    </xf>
    <xf numFmtId="14" fontId="19" fillId="0" borderId="33" xfId="8" applyNumberFormat="1" applyFont="1" applyFill="1" applyBorder="1" applyAlignment="1">
      <alignment horizontal="center" vertical="center" wrapText="1"/>
    </xf>
    <xf numFmtId="0" fontId="19" fillId="0" borderId="35" xfId="2" applyFont="1" applyBorder="1" applyAlignment="1">
      <alignment horizontal="center" vertical="center" wrapText="1"/>
    </xf>
    <xf numFmtId="10" fontId="19" fillId="0" borderId="53" xfId="1" applyNumberFormat="1" applyFont="1" applyBorder="1" applyAlignment="1">
      <alignment horizontal="center" vertical="center"/>
    </xf>
    <xf numFmtId="10" fontId="0" fillId="4" borderId="35" xfId="1" applyNumberFormat="1" applyFont="1" applyFill="1" applyBorder="1" applyAlignment="1">
      <alignment horizontal="center" vertical="center"/>
    </xf>
    <xf numFmtId="10" fontId="19" fillId="0" borderId="34" xfId="1" applyNumberFormat="1" applyFont="1" applyBorder="1" applyAlignment="1">
      <alignment horizontal="center" vertical="center"/>
    </xf>
    <xf numFmtId="10" fontId="19" fillId="0" borderId="34" xfId="2" applyNumberFormat="1" applyFont="1" applyBorder="1" applyAlignment="1">
      <alignment horizontal="center" vertical="center"/>
    </xf>
    <xf numFmtId="0" fontId="5" fillId="0" borderId="17" xfId="2" applyBorder="1"/>
    <xf numFmtId="0" fontId="5" fillId="0" borderId="35" xfId="2" applyBorder="1"/>
    <xf numFmtId="0" fontId="13" fillId="0" borderId="4" xfId="2" applyFont="1" applyBorder="1"/>
    <xf numFmtId="0" fontId="13" fillId="0" borderId="0" xfId="2" applyFont="1"/>
    <xf numFmtId="0" fontId="20" fillId="0" borderId="0" xfId="2" applyFont="1"/>
    <xf numFmtId="0" fontId="19" fillId="0" borderId="5" xfId="2" applyFont="1" applyBorder="1"/>
    <xf numFmtId="0" fontId="13" fillId="0" borderId="4" xfId="2" applyFont="1" applyBorder="1" applyAlignment="1">
      <alignment horizontal="left"/>
    </xf>
    <xf numFmtId="0" fontId="13" fillId="0" borderId="0" xfId="2" applyFont="1" applyAlignment="1">
      <alignment horizontal="left"/>
    </xf>
    <xf numFmtId="0" fontId="18" fillId="0" borderId="0" xfId="2" applyFont="1" applyAlignment="1">
      <alignment horizontal="left"/>
    </xf>
    <xf numFmtId="0" fontId="13" fillId="0" borderId="6" xfId="2" applyFont="1" applyBorder="1" applyAlignment="1">
      <alignment horizontal="left" vertical="top"/>
    </xf>
    <xf numFmtId="0" fontId="13" fillId="0" borderId="7" xfId="2" applyFont="1" applyBorder="1" applyAlignment="1">
      <alignment horizontal="left" vertical="top"/>
    </xf>
    <xf numFmtId="0" fontId="13" fillId="0" borderId="7" xfId="2" applyFont="1" applyBorder="1" applyAlignment="1">
      <alignment horizontal="left" vertical="top" wrapText="1"/>
    </xf>
    <xf numFmtId="0" fontId="13" fillId="0" borderId="7" xfId="2" applyFont="1" applyBorder="1" applyAlignment="1">
      <alignment horizontal="justify" vertical="top"/>
    </xf>
    <xf numFmtId="0" fontId="13" fillId="0" borderId="7" xfId="2" applyFont="1" applyBorder="1"/>
    <xf numFmtId="0" fontId="18" fillId="0" borderId="7" xfId="2" applyFont="1" applyBorder="1" applyAlignment="1">
      <alignment vertical="top" wrapText="1"/>
    </xf>
    <xf numFmtId="14" fontId="5" fillId="0" borderId="0" xfId="2" applyNumberFormat="1" applyAlignment="1">
      <alignment horizontal="left"/>
    </xf>
    <xf numFmtId="10" fontId="5" fillId="0" borderId="0" xfId="2" applyNumberFormat="1"/>
    <xf numFmtId="10" fontId="0" fillId="0" borderId="0" xfId="1" applyNumberFormat="1" applyFont="1"/>
    <xf numFmtId="0" fontId="5" fillId="0" borderId="0" xfId="2" applyAlignment="1">
      <alignment horizontal="center" vertical="center"/>
    </xf>
    <xf numFmtId="0" fontId="5" fillId="0" borderId="0" xfId="2" applyAlignment="1">
      <alignment horizontal="justify" vertical="center"/>
    </xf>
    <xf numFmtId="0" fontId="33" fillId="0" borderId="53" xfId="2" applyFont="1" applyBorder="1" applyAlignment="1">
      <alignment horizontal="center" vertical="center" textRotation="90"/>
    </xf>
    <xf numFmtId="0" fontId="33" fillId="0" borderId="35" xfId="2" applyFont="1" applyBorder="1" applyAlignment="1">
      <alignment horizontal="center" vertical="center" textRotation="90"/>
    </xf>
    <xf numFmtId="0" fontId="15" fillId="0" borderId="8" xfId="2" applyFont="1" applyBorder="1" applyAlignment="1">
      <alignment horizontal="center" vertical="center" wrapText="1"/>
    </xf>
    <xf numFmtId="0" fontId="16" fillId="0" borderId="28" xfId="2" applyFont="1" applyBorder="1" applyAlignment="1">
      <alignment horizontal="center" vertical="center" wrapText="1"/>
    </xf>
    <xf numFmtId="9" fontId="16" fillId="0" borderId="20" xfId="2" applyNumberFormat="1" applyFont="1" applyBorder="1" applyAlignment="1">
      <alignment horizontal="center" vertical="center" wrapText="1"/>
    </xf>
    <xf numFmtId="0" fontId="16" fillId="0" borderId="20" xfId="2" applyFont="1" applyBorder="1" applyAlignment="1">
      <alignment horizontal="justify" vertical="center" wrapText="1"/>
    </xf>
    <xf numFmtId="0" fontId="16" fillId="0" borderId="20" xfId="2" applyFont="1" applyBorder="1" applyAlignment="1">
      <alignment horizontal="center" vertical="center" wrapText="1"/>
    </xf>
    <xf numFmtId="9" fontId="16" fillId="0" borderId="20" xfId="1" applyFont="1" applyFill="1" applyBorder="1" applyAlignment="1">
      <alignment horizontal="center" vertical="center"/>
    </xf>
    <xf numFmtId="9" fontId="16" fillId="0" borderId="20" xfId="1" applyFont="1" applyFill="1" applyBorder="1" applyAlignment="1">
      <alignment horizontal="center" vertical="center" wrapText="1"/>
    </xf>
    <xf numFmtId="14" fontId="16" fillId="0" borderId="20" xfId="1" applyNumberFormat="1" applyFont="1" applyFill="1" applyBorder="1" applyAlignment="1">
      <alignment horizontal="center" vertical="center"/>
    </xf>
    <xf numFmtId="0" fontId="18" fillId="0" borderId="21" xfId="2" applyFont="1" applyBorder="1" applyAlignment="1">
      <alignment horizontal="center" vertical="center" wrapText="1"/>
    </xf>
    <xf numFmtId="0" fontId="16" fillId="0" borderId="25" xfId="2" applyFont="1" applyBorder="1"/>
    <xf numFmtId="0" fontId="16" fillId="4" borderId="26" xfId="2" applyFont="1" applyFill="1" applyBorder="1"/>
    <xf numFmtId="0" fontId="16" fillId="0" borderId="72" xfId="2" applyFont="1" applyBorder="1" applyAlignment="1">
      <alignment horizontal="center" vertical="center"/>
    </xf>
    <xf numFmtId="0" fontId="16" fillId="0" borderId="25" xfId="2" applyFont="1" applyBorder="1" applyAlignment="1">
      <alignment horizontal="center" vertical="center"/>
    </xf>
    <xf numFmtId="9" fontId="16" fillId="4" borderId="26" xfId="2" applyNumberFormat="1" applyFont="1" applyFill="1" applyBorder="1" applyAlignment="1">
      <alignment horizontal="center" vertical="center"/>
    </xf>
    <xf numFmtId="2" fontId="16" fillId="4" borderId="26" xfId="2" applyNumberFormat="1" applyFont="1" applyFill="1" applyBorder="1" applyAlignment="1">
      <alignment horizontal="center" vertical="center"/>
    </xf>
    <xf numFmtId="1" fontId="16" fillId="4" borderId="26" xfId="2" applyNumberFormat="1" applyFont="1" applyFill="1" applyBorder="1" applyAlignment="1">
      <alignment horizontal="center" vertical="center"/>
    </xf>
    <xf numFmtId="9" fontId="34" fillId="4" borderId="26" xfId="2" applyNumberFormat="1" applyFont="1" applyFill="1" applyBorder="1" applyAlignment="1">
      <alignment horizontal="center" vertical="center"/>
    </xf>
    <xf numFmtId="0" fontId="52" fillId="0" borderId="25" xfId="2" applyFont="1" applyBorder="1" applyAlignment="1">
      <alignment horizontal="center" vertical="center"/>
    </xf>
    <xf numFmtId="2" fontId="34" fillId="4" borderId="26" xfId="2" applyNumberFormat="1" applyFont="1" applyFill="1" applyBorder="1" applyAlignment="1">
      <alignment horizontal="center" vertical="center"/>
    </xf>
    <xf numFmtId="9" fontId="16" fillId="2" borderId="25" xfId="2" applyNumberFormat="1" applyFont="1" applyFill="1" applyBorder="1" applyAlignment="1">
      <alignment horizontal="center" vertical="center"/>
    </xf>
    <xf numFmtId="0" fontId="16" fillId="2" borderId="26" xfId="2" applyFont="1" applyFill="1" applyBorder="1" applyAlignment="1">
      <alignment horizontal="justify" vertical="center" wrapText="1"/>
    </xf>
    <xf numFmtId="0" fontId="16" fillId="0" borderId="0" xfId="2" applyFont="1"/>
    <xf numFmtId="9" fontId="16" fillId="0" borderId="28" xfId="1" applyFont="1" applyFill="1" applyBorder="1" applyAlignment="1">
      <alignment horizontal="center" vertical="center"/>
    </xf>
    <xf numFmtId="14" fontId="16" fillId="0" borderId="28" xfId="1" applyNumberFormat="1" applyFont="1" applyFill="1" applyBorder="1" applyAlignment="1">
      <alignment horizontal="center" vertical="center"/>
    </xf>
    <xf numFmtId="0" fontId="16" fillId="0" borderId="27" xfId="2" applyFont="1" applyBorder="1"/>
    <xf numFmtId="0" fontId="16" fillId="4" borderId="31" xfId="2" applyFont="1" applyFill="1" applyBorder="1"/>
    <xf numFmtId="9" fontId="34" fillId="0" borderId="73" xfId="2" applyNumberFormat="1" applyFont="1" applyBorder="1" applyAlignment="1">
      <alignment horizontal="center" vertical="center"/>
    </xf>
    <xf numFmtId="0" fontId="16" fillId="2" borderId="31" xfId="2" applyFont="1" applyFill="1" applyBorder="1" applyAlignment="1">
      <alignment horizontal="justify" vertical="center" wrapText="1"/>
    </xf>
    <xf numFmtId="0" fontId="16" fillId="0" borderId="69" xfId="2" applyFont="1" applyBorder="1" applyAlignment="1">
      <alignment horizontal="center" vertical="center" wrapText="1"/>
    </xf>
    <xf numFmtId="10" fontId="34" fillId="4" borderId="31" xfId="2" applyNumberFormat="1" applyFont="1" applyFill="1" applyBorder="1" applyAlignment="1">
      <alignment vertical="center"/>
    </xf>
    <xf numFmtId="10" fontId="16" fillId="4" borderId="74" xfId="2" applyNumberFormat="1" applyFont="1" applyFill="1" applyBorder="1" applyAlignment="1">
      <alignment horizontal="center" vertical="center"/>
    </xf>
    <xf numFmtId="10" fontId="16" fillId="0" borderId="27" xfId="2" applyNumberFormat="1" applyFont="1" applyBorder="1" applyAlignment="1">
      <alignment horizontal="center" vertical="center"/>
    </xf>
    <xf numFmtId="0" fontId="52" fillId="0" borderId="27" xfId="2" applyFont="1" applyBorder="1" applyAlignment="1">
      <alignment horizontal="center" vertical="center"/>
    </xf>
    <xf numFmtId="9" fontId="16" fillId="2" borderId="27" xfId="1" applyFont="1" applyFill="1" applyBorder="1" applyAlignment="1">
      <alignment horizontal="center" vertical="center"/>
    </xf>
    <xf numFmtId="0" fontId="36" fillId="0" borderId="0" xfId="2" applyFont="1" applyAlignment="1">
      <alignment vertical="center" wrapText="1"/>
    </xf>
    <xf numFmtId="0" fontId="34" fillId="0" borderId="28" xfId="2" applyFont="1" applyBorder="1" applyAlignment="1">
      <alignment horizontal="center" vertical="center" wrapText="1"/>
    </xf>
    <xf numFmtId="9" fontId="34" fillId="0" borderId="28" xfId="2" applyNumberFormat="1" applyFont="1" applyBorder="1" applyAlignment="1">
      <alignment horizontal="center" vertical="center" wrapText="1"/>
    </xf>
    <xf numFmtId="14" fontId="34" fillId="0" borderId="28" xfId="1" applyNumberFormat="1" applyFont="1" applyFill="1" applyBorder="1" applyAlignment="1">
      <alignment horizontal="center" vertical="center"/>
    </xf>
    <xf numFmtId="0" fontId="35" fillId="0" borderId="29" xfId="2" applyFont="1" applyBorder="1" applyAlignment="1">
      <alignment horizontal="center" vertical="center" wrapText="1"/>
    </xf>
    <xf numFmtId="0" fontId="34" fillId="0" borderId="27" xfId="2" applyFont="1" applyBorder="1"/>
    <xf numFmtId="0" fontId="34" fillId="0" borderId="57" xfId="2" applyFont="1" applyBorder="1" applyAlignment="1">
      <alignment horizontal="center" vertical="center"/>
    </xf>
    <xf numFmtId="0" fontId="34" fillId="4" borderId="31" xfId="2" applyFont="1" applyFill="1" applyBorder="1" applyAlignment="1">
      <alignment horizontal="center" vertical="center"/>
    </xf>
    <xf numFmtId="0" fontId="54" fillId="4" borderId="31" xfId="2" applyFont="1" applyFill="1" applyBorder="1" applyAlignment="1">
      <alignment horizontal="center" vertical="center"/>
    </xf>
    <xf numFmtId="0" fontId="55" fillId="4" borderId="31" xfId="2" applyFont="1" applyFill="1" applyBorder="1" applyAlignment="1">
      <alignment horizontal="center" vertical="center"/>
    </xf>
    <xf numFmtId="14" fontId="34" fillId="2" borderId="28" xfId="1" applyNumberFormat="1" applyFont="1" applyFill="1" applyBorder="1" applyAlignment="1">
      <alignment horizontal="center" vertical="center"/>
    </xf>
    <xf numFmtId="9" fontId="16" fillId="4" borderId="31" xfId="2" applyNumberFormat="1" applyFont="1" applyFill="1" applyBorder="1" applyAlignment="1">
      <alignment horizontal="center" vertical="center"/>
    </xf>
    <xf numFmtId="9" fontId="16" fillId="4" borderId="31" xfId="1" applyFont="1" applyFill="1" applyBorder="1" applyAlignment="1">
      <alignment horizontal="center" vertical="center"/>
    </xf>
    <xf numFmtId="9" fontId="16" fillId="2" borderId="27" xfId="2" applyNumberFormat="1" applyFont="1" applyFill="1" applyBorder="1" applyAlignment="1">
      <alignment horizontal="center" vertical="center"/>
    </xf>
    <xf numFmtId="0" fontId="34" fillId="4" borderId="31" xfId="2" applyFont="1" applyFill="1" applyBorder="1"/>
    <xf numFmtId="9" fontId="16" fillId="0" borderId="27" xfId="2" applyNumberFormat="1" applyFont="1" applyBorder="1" applyAlignment="1">
      <alignment horizontal="center" vertical="center"/>
    </xf>
    <xf numFmtId="9" fontId="16" fillId="0" borderId="27" xfId="1" applyFont="1" applyFill="1" applyBorder="1" applyAlignment="1">
      <alignment horizontal="center" vertical="center"/>
    </xf>
    <xf numFmtId="0" fontId="16" fillId="4" borderId="31" xfId="2" applyFont="1" applyFill="1" applyBorder="1" applyAlignment="1">
      <alignment horizontal="center" vertical="center" wrapText="1"/>
    </xf>
    <xf numFmtId="1" fontId="16" fillId="4" borderId="31" xfId="2" applyNumberFormat="1" applyFont="1" applyFill="1" applyBorder="1" applyAlignment="1">
      <alignment horizontal="center" vertical="center" wrapText="1"/>
    </xf>
    <xf numFmtId="0" fontId="16" fillId="0" borderId="60" xfId="2" applyFont="1" applyBorder="1"/>
    <xf numFmtId="10" fontId="16" fillId="4" borderId="75" xfId="2" applyNumberFormat="1" applyFont="1" applyFill="1" applyBorder="1" applyAlignment="1">
      <alignment horizontal="center" vertical="center"/>
    </xf>
    <xf numFmtId="0" fontId="16" fillId="0" borderId="54" xfId="2" applyFont="1" applyBorder="1" applyAlignment="1">
      <alignment horizontal="center" vertical="center"/>
    </xf>
    <xf numFmtId="0" fontId="16" fillId="0" borderId="60" xfId="2" applyFont="1" applyBorder="1" applyAlignment="1">
      <alignment horizontal="center" vertical="center"/>
    </xf>
    <xf numFmtId="0" fontId="16" fillId="2" borderId="60" xfId="2" applyFont="1" applyFill="1" applyBorder="1" applyAlignment="1">
      <alignment horizontal="center" vertical="center"/>
    </xf>
    <xf numFmtId="9" fontId="16" fillId="0" borderId="69" xfId="2" applyNumberFormat="1" applyFont="1" applyBorder="1" applyAlignment="1">
      <alignment horizontal="center" vertical="center" wrapText="1"/>
    </xf>
    <xf numFmtId="0" fontId="16" fillId="0" borderId="69" xfId="2" applyFont="1" applyBorder="1" applyAlignment="1">
      <alignment horizontal="justify" vertical="center" wrapText="1"/>
    </xf>
    <xf numFmtId="9" fontId="16" fillId="0" borderId="69" xfId="1" applyFont="1" applyFill="1" applyBorder="1" applyAlignment="1">
      <alignment horizontal="center" vertical="center"/>
    </xf>
    <xf numFmtId="9" fontId="16" fillId="0" borderId="69" xfId="1" applyFont="1" applyFill="1" applyBorder="1" applyAlignment="1">
      <alignment horizontal="center" vertical="center" wrapText="1"/>
    </xf>
    <xf numFmtId="14" fontId="16" fillId="0" borderId="69" xfId="1" applyNumberFormat="1" applyFont="1" applyFill="1" applyBorder="1" applyAlignment="1">
      <alignment horizontal="center" vertical="center"/>
    </xf>
    <xf numFmtId="0" fontId="18" fillId="0" borderId="76" xfId="2" applyFont="1" applyBorder="1" applyAlignment="1">
      <alignment horizontal="center" vertical="center" wrapText="1"/>
    </xf>
    <xf numFmtId="0" fontId="16" fillId="0" borderId="17" xfId="2" applyFont="1" applyBorder="1"/>
    <xf numFmtId="10" fontId="34" fillId="4" borderId="35" xfId="2" applyNumberFormat="1" applyFont="1" applyFill="1" applyBorder="1" applyAlignment="1">
      <alignment vertical="center"/>
    </xf>
    <xf numFmtId="10" fontId="16" fillId="4" borderId="18" xfId="2" applyNumberFormat="1" applyFont="1" applyFill="1" applyBorder="1" applyAlignment="1">
      <alignment horizontal="center" vertical="center"/>
    </xf>
    <xf numFmtId="10" fontId="16" fillId="0" borderId="17" xfId="2" applyNumberFormat="1" applyFont="1" applyBorder="1" applyAlignment="1">
      <alignment horizontal="center" vertical="center"/>
    </xf>
    <xf numFmtId="10" fontId="16" fillId="4" borderId="35" xfId="2" applyNumberFormat="1" applyFont="1" applyFill="1" applyBorder="1" applyAlignment="1">
      <alignment horizontal="center" vertical="center"/>
    </xf>
    <xf numFmtId="0" fontId="16" fillId="0" borderId="17" xfId="2" applyFont="1" applyBorder="1" applyAlignment="1">
      <alignment horizontal="center" vertical="center"/>
    </xf>
    <xf numFmtId="0" fontId="52" fillId="0" borderId="17" xfId="2" applyFont="1" applyBorder="1" applyAlignment="1">
      <alignment horizontal="center" vertical="center"/>
    </xf>
    <xf numFmtId="9" fontId="16" fillId="2" borderId="17" xfId="1" applyFont="1" applyFill="1" applyBorder="1" applyAlignment="1">
      <alignment horizontal="center" vertical="center" wrapText="1"/>
    </xf>
    <xf numFmtId="0" fontId="5" fillId="2" borderId="1" xfId="2" applyFill="1" applyBorder="1"/>
    <xf numFmtId="9" fontId="0" fillId="2" borderId="2" xfId="1" applyFont="1" applyFill="1" applyBorder="1" applyAlignment="1">
      <alignment horizontal="center" vertical="center"/>
    </xf>
    <xf numFmtId="0" fontId="5" fillId="2" borderId="2" xfId="2" applyFill="1" applyBorder="1" applyAlignment="1">
      <alignment horizontal="center" vertical="center"/>
    </xf>
    <xf numFmtId="0" fontId="5" fillId="2" borderId="0" xfId="2" applyFill="1" applyAlignment="1">
      <alignment horizontal="center" vertical="center"/>
    </xf>
    <xf numFmtId="0" fontId="5" fillId="2" borderId="3" xfId="2" applyFill="1" applyBorder="1" applyAlignment="1">
      <alignment horizontal="justify" vertical="center"/>
    </xf>
    <xf numFmtId="0" fontId="5" fillId="2" borderId="4" xfId="2" applyFill="1" applyBorder="1"/>
    <xf numFmtId="9" fontId="0" fillId="2" borderId="0" xfId="1" applyFont="1" applyFill="1" applyBorder="1" applyAlignment="1">
      <alignment horizontal="center" vertical="center"/>
    </xf>
    <xf numFmtId="0" fontId="5" fillId="2" borderId="5" xfId="2" applyFill="1" applyBorder="1" applyAlignment="1">
      <alignment horizontal="justify" vertical="center"/>
    </xf>
    <xf numFmtId="0" fontId="45" fillId="2" borderId="5" xfId="2" applyFont="1" applyFill="1" applyBorder="1" applyAlignment="1">
      <alignment horizontal="justify" vertical="center"/>
    </xf>
    <xf numFmtId="0" fontId="45" fillId="0" borderId="0" xfId="2" applyFont="1"/>
    <xf numFmtId="0" fontId="45" fillId="2" borderId="7" xfId="2" applyFont="1" applyFill="1" applyBorder="1" applyAlignment="1">
      <alignment horizontal="center" vertical="center"/>
    </xf>
    <xf numFmtId="0" fontId="45" fillId="2" borderId="11" xfId="2" applyFont="1" applyFill="1" applyBorder="1" applyAlignment="1">
      <alignment horizontal="justify" vertical="center"/>
    </xf>
    <xf numFmtId="0" fontId="45" fillId="0" borderId="0" xfId="2" applyFont="1" applyAlignment="1">
      <alignment vertical="top"/>
    </xf>
    <xf numFmtId="0" fontId="7" fillId="3" borderId="2" xfId="2" applyFont="1" applyFill="1" applyBorder="1" applyAlignment="1">
      <alignment horizontal="center" vertical="center"/>
    </xf>
    <xf numFmtId="0" fontId="7" fillId="3" borderId="0" xfId="2" applyFont="1" applyFill="1" applyAlignment="1">
      <alignment horizontal="center" vertical="center"/>
    </xf>
    <xf numFmtId="0" fontId="7" fillId="3" borderId="7" xfId="2" applyFont="1" applyFill="1" applyBorder="1" applyAlignment="1">
      <alignment horizontal="center" vertical="center"/>
    </xf>
    <xf numFmtId="0" fontId="10" fillId="0" borderId="60" xfId="2" applyFont="1" applyBorder="1" applyAlignment="1">
      <alignment horizontal="center" vertical="center" wrapText="1"/>
    </xf>
    <xf numFmtId="0" fontId="10" fillId="0" borderId="69" xfId="2" applyFont="1" applyBorder="1" applyAlignment="1">
      <alignment horizontal="center" vertical="center" wrapText="1"/>
    </xf>
    <xf numFmtId="0" fontId="18" fillId="0" borderId="15" xfId="2" applyFont="1" applyBorder="1" applyAlignment="1">
      <alignment horizontal="center" vertical="center" wrapText="1"/>
    </xf>
    <xf numFmtId="164" fontId="16" fillId="2" borderId="23" xfId="8" applyNumberFormat="1" applyFont="1" applyFill="1" applyBorder="1" applyAlignment="1">
      <alignment horizontal="center" vertical="center"/>
    </xf>
    <xf numFmtId="9" fontId="16" fillId="2" borderId="23" xfId="8" applyFont="1" applyFill="1" applyBorder="1" applyAlignment="1">
      <alignment horizontal="center" vertical="center"/>
    </xf>
    <xf numFmtId="14" fontId="16" fillId="2" borderId="23" xfId="8" applyNumberFormat="1" applyFont="1" applyFill="1" applyBorder="1" applyAlignment="1">
      <alignment horizontal="center" vertical="center"/>
    </xf>
    <xf numFmtId="0" fontId="16" fillId="2" borderId="23" xfId="2" applyFont="1" applyFill="1" applyBorder="1" applyAlignment="1">
      <alignment vertical="center" wrapText="1"/>
    </xf>
    <xf numFmtId="0" fontId="18" fillId="2" borderId="14" xfId="2" applyFont="1" applyFill="1" applyBorder="1" applyAlignment="1">
      <alignment horizontal="center" vertical="center" wrapText="1"/>
    </xf>
    <xf numFmtId="10" fontId="16" fillId="0" borderId="19" xfId="2" applyNumberFormat="1" applyFont="1" applyBorder="1" applyAlignment="1">
      <alignment horizontal="center" vertical="center"/>
    </xf>
    <xf numFmtId="10" fontId="16" fillId="8" borderId="62" xfId="2" applyNumberFormat="1" applyFont="1" applyFill="1" applyBorder="1" applyAlignment="1">
      <alignment horizontal="center" vertical="center"/>
    </xf>
    <xf numFmtId="10" fontId="16" fillId="0" borderId="20" xfId="2" applyNumberFormat="1" applyFont="1" applyBorder="1" applyAlignment="1">
      <alignment horizontal="center" vertical="center"/>
    </xf>
    <xf numFmtId="0" fontId="16" fillId="2" borderId="20" xfId="2" applyFont="1" applyFill="1" applyBorder="1" applyAlignment="1">
      <alignment horizontal="left" vertical="center" wrapText="1"/>
    </xf>
    <xf numFmtId="164" fontId="16" fillId="2" borderId="28" xfId="8" applyNumberFormat="1" applyFont="1" applyFill="1" applyBorder="1" applyAlignment="1">
      <alignment horizontal="center" vertical="center"/>
    </xf>
    <xf numFmtId="0" fontId="18" fillId="2" borderId="74" xfId="2" applyFont="1" applyFill="1" applyBorder="1" applyAlignment="1">
      <alignment horizontal="center" vertical="center" wrapText="1"/>
    </xf>
    <xf numFmtId="10" fontId="16" fillId="8" borderId="31" xfId="2" applyNumberFormat="1" applyFont="1" applyFill="1" applyBorder="1" applyAlignment="1">
      <alignment horizontal="center" vertical="center"/>
    </xf>
    <xf numFmtId="10" fontId="16" fillId="0" borderId="28" xfId="2" applyNumberFormat="1" applyFont="1" applyBorder="1" applyAlignment="1">
      <alignment horizontal="center" vertical="center"/>
    </xf>
    <xf numFmtId="0" fontId="16" fillId="2" borderId="28" xfId="2" applyFont="1" applyFill="1" applyBorder="1" applyAlignment="1">
      <alignment horizontal="left" vertical="center" wrapText="1"/>
    </xf>
    <xf numFmtId="0" fontId="16" fillId="2" borderId="28" xfId="5" applyFont="1" applyFill="1" applyBorder="1" applyAlignment="1">
      <alignment horizontal="center" vertical="center" wrapText="1"/>
    </xf>
    <xf numFmtId="0" fontId="18" fillId="2" borderId="75" xfId="2" applyFont="1" applyFill="1" applyBorder="1" applyAlignment="1">
      <alignment horizontal="center" vertical="center" wrapText="1"/>
    </xf>
    <xf numFmtId="10" fontId="16" fillId="0" borderId="60" xfId="2" applyNumberFormat="1" applyFont="1" applyBorder="1" applyAlignment="1">
      <alignment horizontal="center" vertical="center"/>
    </xf>
    <xf numFmtId="10" fontId="16" fillId="8" borderId="55" xfId="2" applyNumberFormat="1" applyFont="1" applyFill="1" applyBorder="1" applyAlignment="1">
      <alignment horizontal="center" vertical="center"/>
    </xf>
    <xf numFmtId="10" fontId="16" fillId="0" borderId="69" xfId="2" applyNumberFormat="1" applyFont="1" applyBorder="1" applyAlignment="1">
      <alignment horizontal="center" vertical="center"/>
    </xf>
    <xf numFmtId="0" fontId="16" fillId="2" borderId="69" xfId="2" applyFont="1" applyFill="1" applyBorder="1" applyAlignment="1">
      <alignment horizontal="left" vertical="center" wrapText="1"/>
    </xf>
    <xf numFmtId="0" fontId="18" fillId="2" borderId="66" xfId="2" applyFont="1" applyFill="1" applyBorder="1" applyAlignment="1">
      <alignment horizontal="center" vertical="center" wrapText="1"/>
    </xf>
    <xf numFmtId="10" fontId="16" fillId="0" borderId="25" xfId="2" applyNumberFormat="1" applyFont="1" applyBorder="1" applyAlignment="1">
      <alignment horizontal="center" vertical="center"/>
    </xf>
    <xf numFmtId="10" fontId="16" fillId="8" borderId="26" xfId="2" applyNumberFormat="1" applyFont="1" applyFill="1" applyBorder="1" applyAlignment="1">
      <alignment horizontal="center" vertical="center"/>
    </xf>
    <xf numFmtId="10" fontId="16" fillId="0" borderId="23" xfId="2" applyNumberFormat="1" applyFont="1" applyBorder="1" applyAlignment="1">
      <alignment horizontal="center" vertical="center"/>
    </xf>
    <xf numFmtId="0" fontId="16" fillId="2" borderId="26" xfId="2" applyFont="1" applyFill="1" applyBorder="1" applyAlignment="1">
      <alignment horizontal="left" vertical="center" wrapText="1"/>
    </xf>
    <xf numFmtId="9" fontId="16" fillId="2" borderId="33" xfId="8" applyFont="1" applyFill="1" applyBorder="1" applyAlignment="1">
      <alignment horizontal="center" vertical="center"/>
    </xf>
    <xf numFmtId="14" fontId="16" fillId="2" borderId="33" xfId="8" applyNumberFormat="1" applyFont="1" applyFill="1" applyBorder="1" applyAlignment="1">
      <alignment horizontal="center" vertical="center"/>
    </xf>
    <xf numFmtId="0" fontId="18" fillId="2" borderId="77" xfId="2" applyFont="1" applyFill="1" applyBorder="1" applyAlignment="1">
      <alignment horizontal="center" vertical="center" wrapText="1"/>
    </xf>
    <xf numFmtId="0" fontId="16" fillId="2" borderId="17" xfId="2" applyFont="1" applyFill="1" applyBorder="1" applyAlignment="1">
      <alignment horizontal="center" vertical="center"/>
    </xf>
    <xf numFmtId="0" fontId="16" fillId="8" borderId="35" xfId="2" applyFont="1" applyFill="1" applyBorder="1" applyAlignment="1">
      <alignment horizontal="center" vertical="center"/>
    </xf>
    <xf numFmtId="9" fontId="37" fillId="2" borderId="33" xfId="2" applyNumberFormat="1" applyFont="1" applyFill="1" applyBorder="1" applyAlignment="1">
      <alignment horizontal="center" vertical="center" wrapText="1"/>
    </xf>
    <xf numFmtId="0" fontId="16" fillId="2" borderId="35" xfId="2" applyFont="1" applyFill="1" applyBorder="1" applyAlignment="1">
      <alignment horizontal="left" vertical="center" wrapText="1"/>
    </xf>
    <xf numFmtId="0" fontId="16" fillId="2" borderId="25" xfId="1" applyNumberFormat="1" applyFont="1" applyFill="1" applyBorder="1" applyAlignment="1">
      <alignment horizontal="center" vertical="center"/>
    </xf>
    <xf numFmtId="0" fontId="16" fillId="8" borderId="26" xfId="1" applyNumberFormat="1" applyFont="1" applyFill="1" applyBorder="1" applyAlignment="1">
      <alignment horizontal="center" vertical="center"/>
    </xf>
    <xf numFmtId="0" fontId="16" fillId="2" borderId="23" xfId="1" applyNumberFormat="1" applyFont="1" applyFill="1" applyBorder="1" applyAlignment="1">
      <alignment horizontal="center" vertical="center"/>
    </xf>
    <xf numFmtId="0" fontId="18" fillId="2" borderId="68" xfId="2" applyFont="1" applyFill="1" applyBorder="1" applyAlignment="1">
      <alignment horizontal="center" vertical="center" wrapText="1"/>
    </xf>
    <xf numFmtId="0" fontId="16" fillId="2" borderId="27" xfId="1" applyNumberFormat="1" applyFont="1" applyFill="1" applyBorder="1" applyAlignment="1">
      <alignment horizontal="center" vertical="center"/>
    </xf>
    <xf numFmtId="0" fontId="16" fillId="8" borderId="31" xfId="1" applyNumberFormat="1" applyFont="1" applyFill="1" applyBorder="1" applyAlignment="1">
      <alignment horizontal="center" vertical="center"/>
    </xf>
    <xf numFmtId="0" fontId="16" fillId="2" borderId="28" xfId="1" applyNumberFormat="1" applyFont="1" applyFill="1" applyBorder="1" applyAlignment="1">
      <alignment horizontal="center" vertical="center"/>
    </xf>
    <xf numFmtId="0" fontId="16" fillId="2" borderId="31" xfId="2" applyFont="1" applyFill="1" applyBorder="1" applyAlignment="1">
      <alignment horizontal="left" vertical="center" wrapText="1"/>
    </xf>
    <xf numFmtId="0" fontId="18" fillId="2" borderId="78" xfId="2" applyFont="1" applyFill="1" applyBorder="1" applyAlignment="1">
      <alignment horizontal="center" vertical="center" wrapText="1"/>
    </xf>
    <xf numFmtId="0" fontId="16" fillId="2" borderId="19" xfId="1" applyNumberFormat="1" applyFont="1" applyFill="1" applyBorder="1" applyAlignment="1">
      <alignment horizontal="center" vertical="center"/>
    </xf>
    <xf numFmtId="0" fontId="16" fillId="8" borderId="62" xfId="2" applyFont="1" applyFill="1" applyBorder="1" applyAlignment="1">
      <alignment horizontal="center" vertical="center"/>
    </xf>
    <xf numFmtId="0" fontId="16" fillId="2" borderId="20" xfId="1" applyNumberFormat="1" applyFont="1" applyFill="1" applyBorder="1" applyAlignment="1">
      <alignment horizontal="center" vertical="center"/>
    </xf>
    <xf numFmtId="9" fontId="37" fillId="2" borderId="28" xfId="2" applyNumberFormat="1" applyFont="1" applyFill="1" applyBorder="1" applyAlignment="1">
      <alignment horizontal="center" vertical="center" wrapText="1"/>
    </xf>
    <xf numFmtId="0" fontId="16" fillId="2" borderId="0" xfId="2" applyFont="1" applyFill="1"/>
    <xf numFmtId="0" fontId="18" fillId="2" borderId="6" xfId="2" applyFont="1" applyFill="1" applyBorder="1" applyAlignment="1">
      <alignment horizontal="left" vertical="top"/>
    </xf>
    <xf numFmtId="0" fontId="18" fillId="2" borderId="7" xfId="2" applyFont="1" applyFill="1" applyBorder="1" applyAlignment="1">
      <alignment horizontal="center"/>
    </xf>
    <xf numFmtId="0" fontId="18" fillId="2" borderId="7" xfId="2" applyFont="1" applyFill="1" applyBorder="1" applyAlignment="1">
      <alignment vertical="top" wrapText="1"/>
    </xf>
    <xf numFmtId="0" fontId="16" fillId="2" borderId="7" xfId="2" applyFont="1" applyFill="1" applyBorder="1"/>
    <xf numFmtId="0" fontId="5" fillId="2" borderId="0" xfId="2" applyFill="1" applyAlignment="1">
      <alignment horizontal="left" vertical="center" wrapText="1"/>
    </xf>
    <xf numFmtId="0" fontId="5" fillId="2" borderId="5" xfId="2" applyFill="1" applyBorder="1" applyAlignment="1">
      <alignment vertical="center"/>
    </xf>
    <xf numFmtId="0" fontId="18" fillId="2" borderId="79" xfId="2" applyFont="1" applyFill="1" applyBorder="1" applyAlignment="1">
      <alignment horizontal="center" vertical="center" wrapText="1"/>
    </xf>
    <xf numFmtId="0" fontId="16" fillId="2" borderId="60" xfId="1" applyNumberFormat="1" applyFont="1" applyFill="1" applyBorder="1" applyAlignment="1">
      <alignment horizontal="center" vertical="center"/>
    </xf>
    <xf numFmtId="0" fontId="16" fillId="8" borderId="55" xfId="1" applyNumberFormat="1" applyFont="1" applyFill="1" applyBorder="1" applyAlignment="1">
      <alignment horizontal="center" vertical="center"/>
    </xf>
    <xf numFmtId="0" fontId="16" fillId="2" borderId="69" xfId="1" applyNumberFormat="1" applyFont="1" applyFill="1" applyBorder="1" applyAlignment="1">
      <alignment horizontal="center" vertical="center"/>
    </xf>
    <xf numFmtId="0" fontId="16" fillId="2" borderId="55" xfId="2" applyFont="1" applyFill="1" applyBorder="1" applyAlignment="1">
      <alignment horizontal="left" vertical="center" wrapText="1"/>
    </xf>
    <xf numFmtId="0" fontId="16" fillId="0" borderId="20" xfId="2" applyFont="1" applyBorder="1" applyAlignment="1">
      <alignment vertical="center" wrapText="1"/>
    </xf>
    <xf numFmtId="0" fontId="16" fillId="8" borderId="28" xfId="2" applyFont="1" applyFill="1" applyBorder="1" applyAlignment="1">
      <alignment horizontal="center" vertical="center"/>
    </xf>
    <xf numFmtId="10" fontId="16" fillId="8" borderId="28" xfId="2" applyNumberFormat="1" applyFont="1" applyFill="1" applyBorder="1" applyAlignment="1">
      <alignment horizontal="center" vertical="center"/>
    </xf>
    <xf numFmtId="0" fontId="16" fillId="8" borderId="23" xfId="2" applyFont="1" applyFill="1" applyBorder="1" applyAlignment="1">
      <alignment horizontal="center" vertical="center"/>
    </xf>
    <xf numFmtId="0" fontId="16" fillId="0" borderId="31" xfId="2" applyFont="1" applyBorder="1" applyAlignment="1">
      <alignment horizontal="left" vertical="center" wrapText="1"/>
    </xf>
    <xf numFmtId="10" fontId="16" fillId="2" borderId="33" xfId="1" applyNumberFormat="1" applyFont="1" applyFill="1" applyBorder="1" applyAlignment="1">
      <alignment horizontal="center" vertical="center"/>
    </xf>
    <xf numFmtId="10" fontId="16" fillId="8" borderId="33" xfId="2" applyNumberFormat="1" applyFont="1" applyFill="1" applyBorder="1" applyAlignment="1">
      <alignment horizontal="center" vertical="center"/>
    </xf>
    <xf numFmtId="0" fontId="16" fillId="8" borderId="55" xfId="2" applyFont="1" applyFill="1" applyBorder="1" applyAlignment="1">
      <alignment horizontal="center" vertical="center"/>
    </xf>
    <xf numFmtId="0" fontId="16" fillId="0" borderId="69" xfId="2" applyFont="1" applyBorder="1" applyAlignment="1">
      <alignment horizontal="left" vertical="center" wrapText="1"/>
    </xf>
    <xf numFmtId="10" fontId="16" fillId="2" borderId="20" xfId="1" applyNumberFormat="1" applyFont="1" applyFill="1" applyBorder="1" applyAlignment="1">
      <alignment horizontal="center" vertical="center"/>
    </xf>
    <xf numFmtId="14" fontId="16" fillId="2" borderId="37" xfId="8" applyNumberFormat="1" applyFont="1" applyFill="1" applyBorder="1" applyAlignment="1">
      <alignment horizontal="center" vertical="center"/>
    </xf>
    <xf numFmtId="0" fontId="18" fillId="2" borderId="9" xfId="2" applyFont="1" applyFill="1" applyBorder="1" applyAlignment="1">
      <alignment horizontal="center" vertical="center" wrapText="1"/>
    </xf>
    <xf numFmtId="10" fontId="16" fillId="2" borderId="36" xfId="1" applyNumberFormat="1" applyFont="1" applyFill="1" applyBorder="1" applyAlignment="1">
      <alignment horizontal="center" vertical="center"/>
    </xf>
    <xf numFmtId="10" fontId="16" fillId="8" borderId="39" xfId="2" applyNumberFormat="1" applyFont="1" applyFill="1" applyBorder="1" applyAlignment="1">
      <alignment horizontal="center" vertical="center"/>
    </xf>
    <xf numFmtId="10" fontId="16" fillId="2" borderId="37" xfId="1" applyNumberFormat="1" applyFont="1" applyFill="1" applyBorder="1" applyAlignment="1">
      <alignment horizontal="center" vertical="center"/>
    </xf>
    <xf numFmtId="0" fontId="16" fillId="2" borderId="39" xfId="2" applyFont="1" applyFill="1" applyBorder="1" applyAlignment="1">
      <alignment vertical="center" wrapText="1"/>
    </xf>
    <xf numFmtId="0" fontId="16" fillId="2" borderId="39" xfId="2" applyFont="1" applyFill="1" applyBorder="1" applyAlignment="1">
      <alignment wrapText="1"/>
    </xf>
    <xf numFmtId="0" fontId="18" fillId="2" borderId="2" xfId="2" applyFont="1" applyFill="1" applyBorder="1" applyAlignment="1">
      <alignment horizontal="center" vertical="center" wrapText="1"/>
    </xf>
    <xf numFmtId="10" fontId="16" fillId="2" borderId="22" xfId="1" applyNumberFormat="1" applyFont="1" applyFill="1" applyBorder="1" applyAlignment="1">
      <alignment horizontal="center" vertical="center"/>
    </xf>
    <xf numFmtId="10" fontId="16" fillId="8" borderId="43" xfId="2" applyNumberFormat="1" applyFont="1" applyFill="1" applyBorder="1" applyAlignment="1">
      <alignment horizontal="center" vertical="center"/>
    </xf>
    <xf numFmtId="10" fontId="16" fillId="2" borderId="40" xfId="1" applyNumberFormat="1" applyFont="1" applyFill="1" applyBorder="1" applyAlignment="1">
      <alignment horizontal="center" vertical="center"/>
    </xf>
    <xf numFmtId="0" fontId="16" fillId="2" borderId="43" xfId="2" applyFont="1" applyFill="1" applyBorder="1" applyAlignment="1">
      <alignment wrapText="1"/>
    </xf>
    <xf numFmtId="0" fontId="16" fillId="2" borderId="41" xfId="2" applyFont="1" applyFill="1" applyBorder="1" applyAlignment="1">
      <alignment horizontal="justify" vertical="center" wrapText="1"/>
    </xf>
    <xf numFmtId="9" fontId="16" fillId="2" borderId="41" xfId="8" applyFont="1" applyFill="1" applyBorder="1" applyAlignment="1">
      <alignment horizontal="center" vertical="center"/>
    </xf>
    <xf numFmtId="0" fontId="16" fillId="2" borderId="41" xfId="2" applyFont="1" applyFill="1" applyBorder="1" applyAlignment="1">
      <alignment vertical="center" wrapText="1"/>
    </xf>
    <xf numFmtId="0" fontId="18" fillId="2" borderId="7" xfId="2" applyFont="1" applyFill="1" applyBorder="1" applyAlignment="1">
      <alignment horizontal="center" vertical="center" wrapText="1"/>
    </xf>
    <xf numFmtId="10" fontId="16" fillId="2" borderId="32" xfId="1" applyNumberFormat="1" applyFont="1" applyFill="1" applyBorder="1" applyAlignment="1">
      <alignment horizontal="center" vertical="center"/>
    </xf>
    <xf numFmtId="10" fontId="16" fillId="8" borderId="81" xfId="2" applyNumberFormat="1" applyFont="1" applyFill="1" applyBorder="1" applyAlignment="1">
      <alignment horizontal="center" vertical="center"/>
    </xf>
    <xf numFmtId="0" fontId="16" fillId="2" borderId="41" xfId="2" applyFont="1" applyFill="1" applyBorder="1" applyAlignment="1">
      <alignment wrapText="1"/>
    </xf>
    <xf numFmtId="0" fontId="5" fillId="2" borderId="0" xfId="2" applyFill="1" applyAlignment="1">
      <alignment wrapText="1"/>
    </xf>
    <xf numFmtId="0" fontId="5" fillId="2" borderId="0" xfId="2" applyFill="1" applyAlignment="1">
      <alignment vertical="center" wrapText="1"/>
    </xf>
    <xf numFmtId="0" fontId="9" fillId="3" borderId="9" xfId="2" applyFont="1" applyFill="1" applyBorder="1" applyAlignment="1">
      <alignment vertical="center" wrapText="1"/>
    </xf>
    <xf numFmtId="0" fontId="9" fillId="3" borderId="10" xfId="2" applyFont="1" applyFill="1" applyBorder="1" applyAlignment="1">
      <alignment vertical="center" wrapText="1"/>
    </xf>
    <xf numFmtId="0" fontId="15" fillId="0" borderId="15" xfId="2" applyFont="1" applyBorder="1" applyAlignment="1">
      <alignment horizontal="center" vertical="center" wrapText="1"/>
    </xf>
    <xf numFmtId="9" fontId="16" fillId="0" borderId="23" xfId="2" applyNumberFormat="1" applyFont="1" applyBorder="1" applyAlignment="1">
      <alignment horizontal="center" vertical="center"/>
    </xf>
    <xf numFmtId="0" fontId="5" fillId="0" borderId="72" xfId="2" applyBorder="1" applyAlignment="1">
      <alignment horizontal="center" vertical="center"/>
    </xf>
    <xf numFmtId="0" fontId="5" fillId="9" borderId="14" xfId="2" applyFill="1" applyBorder="1" applyAlignment="1">
      <alignment horizontal="center" vertical="center"/>
    </xf>
    <xf numFmtId="0" fontId="5" fillId="10" borderId="72" xfId="2" applyFill="1" applyBorder="1" applyAlignment="1">
      <alignment horizontal="center" vertical="center"/>
    </xf>
    <xf numFmtId="9" fontId="5" fillId="0" borderId="72" xfId="2" applyNumberFormat="1" applyBorder="1" applyAlignment="1">
      <alignment horizontal="center" vertical="center"/>
    </xf>
    <xf numFmtId="9" fontId="5" fillId="9" borderId="14" xfId="2" applyNumberFormat="1" applyFill="1" applyBorder="1" applyAlignment="1">
      <alignment horizontal="center" vertical="center"/>
    </xf>
    <xf numFmtId="0" fontId="5" fillId="9" borderId="74" xfId="2" applyFill="1" applyBorder="1" applyAlignment="1">
      <alignment horizontal="center" vertical="center"/>
    </xf>
    <xf numFmtId="0" fontId="5" fillId="0" borderId="78" xfId="2" applyBorder="1"/>
    <xf numFmtId="0" fontId="5" fillId="0" borderId="70" xfId="2" applyBorder="1"/>
    <xf numFmtId="0" fontId="5" fillId="10" borderId="61" xfId="2" applyFill="1" applyBorder="1" applyAlignment="1">
      <alignment horizontal="center" vertical="center"/>
    </xf>
    <xf numFmtId="0" fontId="5" fillId="9" borderId="82" xfId="2" applyFill="1" applyBorder="1" applyAlignment="1">
      <alignment horizontal="center" vertical="center"/>
    </xf>
    <xf numFmtId="0" fontId="5" fillId="0" borderId="61" xfId="2" applyBorder="1" applyAlignment="1">
      <alignment horizontal="center" vertical="center"/>
    </xf>
    <xf numFmtId="9" fontId="5" fillId="9" borderId="82" xfId="2" applyNumberFormat="1" applyFill="1" applyBorder="1" applyAlignment="1">
      <alignment horizontal="center" vertical="center"/>
    </xf>
    <xf numFmtId="9" fontId="5" fillId="10" borderId="61" xfId="2" applyNumberFormat="1" applyFill="1" applyBorder="1" applyAlignment="1">
      <alignment horizontal="center" vertical="center"/>
    </xf>
    <xf numFmtId="0" fontId="5" fillId="0" borderId="68" xfId="2" applyBorder="1"/>
    <xf numFmtId="0" fontId="5" fillId="0" borderId="56" xfId="2" applyBorder="1"/>
    <xf numFmtId="9" fontId="5" fillId="0" borderId="61" xfId="2" applyNumberFormat="1" applyBorder="1" applyAlignment="1">
      <alignment horizontal="center" vertical="center"/>
    </xf>
    <xf numFmtId="10" fontId="5" fillId="0" borderId="61" xfId="2" applyNumberFormat="1" applyBorder="1" applyAlignment="1">
      <alignment horizontal="center" vertical="center"/>
    </xf>
    <xf numFmtId="10" fontId="5" fillId="9" borderId="82" xfId="2" applyNumberFormat="1" applyFill="1" applyBorder="1" applyAlignment="1">
      <alignment horizontal="center" vertical="center"/>
    </xf>
    <xf numFmtId="10" fontId="5" fillId="10" borderId="61" xfId="2" applyNumberFormat="1" applyFill="1" applyBorder="1" applyAlignment="1">
      <alignment horizontal="center" vertical="center"/>
    </xf>
    <xf numFmtId="0" fontId="16" fillId="0" borderId="61" xfId="2" applyFont="1" applyBorder="1" applyAlignment="1">
      <alignment horizontal="center" vertical="center"/>
    </xf>
    <xf numFmtId="0" fontId="16" fillId="9" borderId="82" xfId="2" applyFont="1" applyFill="1" applyBorder="1" applyAlignment="1">
      <alignment horizontal="center" vertical="center"/>
    </xf>
    <xf numFmtId="0" fontId="5" fillId="0" borderId="78" xfId="2" applyBorder="1" applyAlignment="1">
      <alignment horizontal="center" vertical="center"/>
    </xf>
    <xf numFmtId="10" fontId="16" fillId="9" borderId="62" xfId="2" applyNumberFormat="1" applyFont="1" applyFill="1" applyBorder="1" applyAlignment="1">
      <alignment horizontal="center" vertical="center"/>
    </xf>
    <xf numFmtId="9" fontId="16" fillId="0" borderId="61" xfId="2" applyNumberFormat="1" applyFont="1" applyBorder="1" applyAlignment="1">
      <alignment horizontal="center" vertical="center"/>
    </xf>
    <xf numFmtId="9" fontId="16" fillId="9" borderId="82" xfId="2" applyNumberFormat="1" applyFont="1" applyFill="1" applyBorder="1" applyAlignment="1">
      <alignment horizontal="center" vertical="center"/>
    </xf>
    <xf numFmtId="0" fontId="16" fillId="10" borderId="61" xfId="2" applyFont="1" applyFill="1" applyBorder="1" applyAlignment="1">
      <alignment horizontal="center" vertical="center"/>
    </xf>
    <xf numFmtId="10" fontId="16" fillId="0" borderId="61" xfId="2" applyNumberFormat="1" applyFont="1" applyBorder="1" applyAlignment="1">
      <alignment horizontal="center" vertical="center"/>
    </xf>
    <xf numFmtId="10" fontId="16" fillId="9" borderId="82" xfId="2" applyNumberFormat="1" applyFont="1" applyFill="1" applyBorder="1" applyAlignment="1">
      <alignment horizontal="center" vertical="center"/>
    </xf>
    <xf numFmtId="10" fontId="16" fillId="0" borderId="71" xfId="2" applyNumberFormat="1" applyFont="1" applyBorder="1" applyAlignment="1">
      <alignment horizontal="center" vertical="center"/>
    </xf>
    <xf numFmtId="10" fontId="16" fillId="9" borderId="11" xfId="2" applyNumberFormat="1" applyFont="1" applyFill="1" applyBorder="1" applyAlignment="1">
      <alignment horizontal="center" vertical="center"/>
    </xf>
    <xf numFmtId="0" fontId="16" fillId="0" borderId="71" xfId="2" applyFont="1" applyBorder="1" applyAlignment="1">
      <alignment horizontal="center" vertical="center"/>
    </xf>
    <xf numFmtId="0" fontId="5" fillId="0" borderId="77" xfId="2" applyBorder="1"/>
    <xf numFmtId="0" fontId="5" fillId="0" borderId="63" xfId="2" applyBorder="1"/>
    <xf numFmtId="0" fontId="20" fillId="2" borderId="0" xfId="2" applyFont="1" applyFill="1" applyAlignment="1">
      <alignment wrapText="1"/>
    </xf>
    <xf numFmtId="0" fontId="20" fillId="2" borderId="0" xfId="2" applyFont="1" applyFill="1" applyAlignment="1">
      <alignment horizontal="left" vertical="center" wrapText="1"/>
    </xf>
    <xf numFmtId="0" fontId="20" fillId="2" borderId="0" xfId="2" applyFont="1" applyFill="1" applyAlignment="1">
      <alignment horizontal="center" vertical="center"/>
    </xf>
    <xf numFmtId="0" fontId="5" fillId="2" borderId="5" xfId="2" applyFill="1" applyBorder="1" applyAlignment="1">
      <alignment wrapText="1"/>
    </xf>
    <xf numFmtId="0" fontId="20" fillId="2" borderId="4" xfId="2" applyFont="1" applyFill="1" applyBorder="1" applyAlignment="1">
      <alignment horizontal="center" vertical="center"/>
    </xf>
    <xf numFmtId="0" fontId="20" fillId="2" borderId="0" xfId="2" applyFont="1" applyFill="1" applyAlignment="1">
      <alignment horizontal="left" wrapText="1"/>
    </xf>
    <xf numFmtId="0" fontId="20" fillId="2" borderId="0" xfId="2" applyFont="1" applyFill="1" applyAlignment="1">
      <alignment vertical="center" wrapText="1"/>
    </xf>
    <xf numFmtId="0" fontId="20" fillId="2" borderId="7" xfId="2" applyFont="1" applyFill="1" applyBorder="1" applyAlignment="1">
      <alignment wrapText="1"/>
    </xf>
    <xf numFmtId="0" fontId="5" fillId="2" borderId="7" xfId="2" applyFill="1" applyBorder="1" applyAlignment="1">
      <alignment horizontal="left" vertical="center" wrapText="1"/>
    </xf>
    <xf numFmtId="0" fontId="20" fillId="2" borderId="7" xfId="2" applyFont="1" applyFill="1" applyBorder="1" applyAlignment="1">
      <alignment vertical="center" wrapText="1"/>
    </xf>
    <xf numFmtId="0" fontId="20" fillId="2" borderId="11" xfId="2" applyFont="1" applyFill="1" applyBorder="1" applyAlignment="1">
      <alignment wrapText="1"/>
    </xf>
    <xf numFmtId="0" fontId="28" fillId="2" borderId="0" xfId="0" applyFont="1" applyFill="1" applyAlignment="1">
      <alignment horizontal="left" vertical="center"/>
    </xf>
    <xf numFmtId="9" fontId="16" fillId="4" borderId="31" xfId="0" applyNumberFormat="1" applyFont="1" applyFill="1" applyBorder="1" applyAlignment="1">
      <alignment horizontal="center" vertical="center"/>
    </xf>
    <xf numFmtId="0" fontId="59" fillId="2" borderId="4" xfId="2" applyFont="1" applyFill="1" applyBorder="1" applyAlignment="1">
      <alignment vertical="center" wrapText="1"/>
    </xf>
    <xf numFmtId="0" fontId="59" fillId="2" borderId="0" xfId="2" applyFont="1" applyFill="1" applyAlignment="1">
      <alignment vertical="center"/>
    </xf>
    <xf numFmtId="0" fontId="59" fillId="2" borderId="0" xfId="2" applyFont="1" applyFill="1" applyAlignment="1">
      <alignment horizontal="left" vertical="center" wrapText="1"/>
    </xf>
    <xf numFmtId="0" fontId="59" fillId="2" borderId="0" xfId="2" applyFont="1" applyFill="1" applyAlignment="1">
      <alignment vertical="center" wrapText="1"/>
    </xf>
    <xf numFmtId="0" fontId="59" fillId="2" borderId="0" xfId="2" applyFont="1" applyFill="1" applyAlignment="1">
      <alignment horizontal="center" vertical="center"/>
    </xf>
    <xf numFmtId="0" fontId="60" fillId="2" borderId="5" xfId="2" applyFont="1" applyFill="1" applyBorder="1" applyAlignment="1">
      <alignment vertical="center" wrapText="1"/>
    </xf>
    <xf numFmtId="0" fontId="60" fillId="2" borderId="4" xfId="2" applyFont="1" applyFill="1" applyBorder="1" applyAlignment="1">
      <alignment vertical="center" wrapText="1"/>
    </xf>
    <xf numFmtId="0" fontId="60" fillId="2" borderId="0" xfId="2" applyFont="1" applyFill="1" applyAlignment="1">
      <alignment vertical="center"/>
    </xf>
    <xf numFmtId="0" fontId="60" fillId="2" borderId="5" xfId="2" applyFont="1" applyFill="1" applyBorder="1" applyAlignment="1">
      <alignment vertical="center"/>
    </xf>
    <xf numFmtId="9" fontId="5" fillId="2" borderId="0" xfId="1" applyFont="1" applyFill="1" applyAlignment="1">
      <alignment horizontal="center" vertical="center"/>
    </xf>
    <xf numFmtId="0" fontId="61" fillId="2" borderId="0" xfId="0" applyFont="1" applyFill="1" applyAlignment="1">
      <alignment vertical="center" wrapText="1"/>
    </xf>
    <xf numFmtId="0" fontId="32" fillId="3" borderId="2" xfId="0" applyFont="1" applyFill="1" applyBorder="1" applyAlignment="1">
      <alignment vertical="center"/>
    </xf>
    <xf numFmtId="0" fontId="32" fillId="3" borderId="0" xfId="0" applyFont="1" applyFill="1" applyAlignment="1">
      <alignment vertical="center"/>
    </xf>
    <xf numFmtId="0" fontId="32" fillId="3" borderId="7" xfId="0" applyFont="1" applyFill="1" applyBorder="1" applyAlignment="1">
      <alignment vertical="center"/>
    </xf>
    <xf numFmtId="0" fontId="65" fillId="0" borderId="53" xfId="0" applyFont="1" applyBorder="1" applyAlignment="1">
      <alignment horizontal="center" vertical="center" textRotation="90"/>
    </xf>
    <xf numFmtId="0" fontId="65" fillId="4" borderId="35" xfId="0" applyFont="1" applyFill="1" applyBorder="1" applyAlignment="1">
      <alignment horizontal="center" vertical="center" textRotation="90"/>
    </xf>
    <xf numFmtId="0" fontId="8" fillId="0" borderId="8" xfId="0" applyFont="1" applyBorder="1" applyAlignment="1">
      <alignment horizontal="center" vertical="center" wrapText="1"/>
    </xf>
    <xf numFmtId="0" fontId="8" fillId="0" borderId="15" xfId="0" applyFont="1" applyBorder="1" applyAlignment="1">
      <alignment horizontal="center" vertical="center" wrapText="1"/>
    </xf>
    <xf numFmtId="0" fontId="16" fillId="0" borderId="31" xfId="7" applyFont="1" applyBorder="1" applyAlignment="1">
      <alignment horizontal="center" vertical="center" wrapText="1"/>
    </xf>
    <xf numFmtId="43" fontId="5" fillId="0" borderId="56" xfId="9" applyFont="1" applyFill="1" applyBorder="1" applyAlignment="1">
      <alignment horizontal="center" vertical="center"/>
    </xf>
    <xf numFmtId="0" fontId="5" fillId="2" borderId="56" xfId="0" applyFont="1" applyFill="1" applyBorder="1" applyAlignment="1">
      <alignment horizontal="left" vertical="center" wrapText="1"/>
    </xf>
    <xf numFmtId="9" fontId="5" fillId="2" borderId="56" xfId="1" applyFont="1" applyFill="1" applyBorder="1"/>
    <xf numFmtId="43" fontId="5" fillId="2" borderId="56" xfId="9" applyFont="1" applyFill="1" applyBorder="1"/>
    <xf numFmtId="0" fontId="5" fillId="2" borderId="0" xfId="0" applyFont="1" applyFill="1" applyAlignment="1">
      <alignment vertical="top" wrapText="1"/>
    </xf>
    <xf numFmtId="166" fontId="5" fillId="2" borderId="56" xfId="9" applyNumberFormat="1" applyFont="1" applyFill="1" applyBorder="1"/>
    <xf numFmtId="9" fontId="5" fillId="0" borderId="56" xfId="1" applyFont="1" applyFill="1" applyBorder="1"/>
    <xf numFmtId="0" fontId="16" fillId="0" borderId="28" xfId="7" applyFont="1" applyBorder="1" applyAlignment="1">
      <alignment horizontal="center" vertical="center" wrapText="1"/>
    </xf>
    <xf numFmtId="43" fontId="5" fillId="2" borderId="59" xfId="9" applyFont="1" applyFill="1" applyBorder="1"/>
    <xf numFmtId="0" fontId="5" fillId="0" borderId="59" xfId="0" applyFont="1" applyBorder="1" applyAlignment="1">
      <alignment vertical="center" wrapText="1"/>
    </xf>
    <xf numFmtId="9" fontId="16" fillId="0" borderId="41" xfId="1" applyFont="1" applyFill="1" applyBorder="1" applyAlignment="1">
      <alignment horizontal="center" vertical="center" wrapText="1"/>
    </xf>
    <xf numFmtId="9" fontId="16" fillId="0" borderId="41" xfId="1" applyFont="1" applyFill="1" applyBorder="1" applyAlignment="1">
      <alignment vertical="center" wrapText="1"/>
    </xf>
    <xf numFmtId="0" fontId="16" fillId="0" borderId="41" xfId="7" applyFont="1" applyBorder="1" applyAlignment="1">
      <alignment horizontal="center" vertical="center" wrapText="1"/>
    </xf>
    <xf numFmtId="14" fontId="16" fillId="0" borderId="41" xfId="8" applyNumberFormat="1" applyFont="1" applyFill="1" applyBorder="1" applyAlignment="1">
      <alignment horizontal="center" vertical="center"/>
    </xf>
    <xf numFmtId="14" fontId="16" fillId="2" borderId="41" xfId="8" applyNumberFormat="1" applyFont="1" applyFill="1" applyBorder="1" applyAlignment="1">
      <alignment horizontal="center" vertical="center"/>
    </xf>
    <xf numFmtId="0" fontId="16" fillId="0" borderId="35" xfId="2" applyFont="1" applyBorder="1" applyAlignment="1">
      <alignment horizontal="center" vertical="center" wrapText="1"/>
    </xf>
    <xf numFmtId="9" fontId="5" fillId="2" borderId="59" xfId="1" applyFont="1" applyFill="1" applyBorder="1"/>
    <xf numFmtId="0" fontId="5" fillId="0" borderId="59" xfId="0" applyFont="1" applyBorder="1" applyAlignment="1">
      <alignment horizontal="left" vertical="top" wrapText="1"/>
    </xf>
    <xf numFmtId="14" fontId="5" fillId="2" borderId="0" xfId="0" applyNumberFormat="1" applyFont="1" applyFill="1" applyAlignment="1">
      <alignment horizontal="left"/>
    </xf>
    <xf numFmtId="0" fontId="10" fillId="0" borderId="12" xfId="2" applyFont="1" applyBorder="1" applyAlignment="1">
      <alignment horizontal="center" vertical="center" wrapText="1"/>
    </xf>
    <xf numFmtId="9" fontId="16" fillId="0" borderId="28" xfId="0" applyNumberFormat="1" applyFont="1" applyBorder="1" applyAlignment="1">
      <alignment vertical="center" wrapText="1"/>
    </xf>
    <xf numFmtId="9" fontId="16" fillId="0" borderId="28" xfId="0" applyNumberFormat="1" applyFont="1" applyBorder="1" applyAlignment="1">
      <alignment horizontal="center" vertical="center" wrapText="1"/>
    </xf>
    <xf numFmtId="9" fontId="16" fillId="0" borderId="23" xfId="0" applyNumberFormat="1" applyFont="1" applyBorder="1" applyAlignment="1">
      <alignment vertical="center" wrapText="1"/>
    </xf>
    <xf numFmtId="0" fontId="9" fillId="3" borderId="9" xfId="2" applyFont="1" applyFill="1" applyBorder="1" applyAlignment="1">
      <alignment horizontal="center"/>
    </xf>
    <xf numFmtId="9" fontId="0" fillId="2" borderId="0" xfId="1" applyFont="1" applyFill="1" applyBorder="1"/>
    <xf numFmtId="9" fontId="5" fillId="2" borderId="0" xfId="1" applyFont="1" applyFill="1" applyBorder="1"/>
    <xf numFmtId="10" fontId="45" fillId="2" borderId="0" xfId="1" applyNumberFormat="1" applyFont="1" applyFill="1" applyBorder="1" applyAlignment="1">
      <alignment horizontal="center" vertical="center"/>
    </xf>
    <xf numFmtId="10" fontId="0" fillId="2" borderId="0" xfId="1" applyNumberFormat="1" applyFont="1" applyFill="1" applyBorder="1"/>
    <xf numFmtId="10" fontId="49" fillId="2" borderId="0" xfId="1" applyNumberFormat="1" applyFont="1" applyFill="1" applyBorder="1" applyAlignment="1">
      <alignment horizontal="center" vertical="center"/>
    </xf>
    <xf numFmtId="0" fontId="16" fillId="2" borderId="41" xfId="0" applyFont="1" applyFill="1" applyBorder="1" applyAlignment="1">
      <alignment horizontal="center" vertical="center" wrapText="1"/>
    </xf>
    <xf numFmtId="0" fontId="16" fillId="2" borderId="23" xfId="2" applyFont="1" applyFill="1" applyBorder="1" applyAlignment="1">
      <alignment horizontal="justify" vertical="center" wrapText="1"/>
    </xf>
    <xf numFmtId="9" fontId="16" fillId="2" borderId="23" xfId="2" applyNumberFormat="1" applyFont="1" applyFill="1" applyBorder="1" applyAlignment="1">
      <alignment vertical="center" wrapText="1"/>
    </xf>
    <xf numFmtId="0" fontId="37" fillId="2" borderId="23" xfId="2" applyFont="1" applyFill="1" applyBorder="1" applyAlignment="1">
      <alignment horizontal="justify" vertical="center" wrapText="1"/>
    </xf>
    <xf numFmtId="9" fontId="16" fillId="2" borderId="23" xfId="2" applyNumberFormat="1" applyFont="1" applyFill="1" applyBorder="1" applyAlignment="1">
      <alignment horizontal="left" vertical="center" wrapText="1"/>
    </xf>
    <xf numFmtId="9" fontId="16" fillId="2" borderId="23" xfId="1" applyFont="1" applyFill="1" applyBorder="1" applyAlignment="1">
      <alignment horizontal="center" vertical="center"/>
    </xf>
    <xf numFmtId="9" fontId="16" fillId="0" borderId="23" xfId="1" applyFont="1" applyFill="1" applyBorder="1" applyAlignment="1">
      <alignment horizontal="center" vertical="center"/>
    </xf>
    <xf numFmtId="14" fontId="16" fillId="0" borderId="23" xfId="1" applyNumberFormat="1" applyFont="1" applyFill="1" applyBorder="1" applyAlignment="1">
      <alignment horizontal="center" vertical="center"/>
    </xf>
    <xf numFmtId="0" fontId="16" fillId="0" borderId="26" xfId="2" applyFont="1" applyBorder="1" applyAlignment="1">
      <alignment vertical="center" wrapText="1"/>
    </xf>
    <xf numFmtId="0" fontId="18" fillId="0" borderId="14" xfId="2" applyFont="1" applyBorder="1" applyAlignment="1">
      <alignment horizontal="center" vertical="center" wrapText="1"/>
    </xf>
    <xf numFmtId="0" fontId="16" fillId="4" borderId="24" xfId="2" applyFont="1" applyFill="1" applyBorder="1" applyAlignment="1">
      <alignment horizontal="center" vertical="center"/>
    </xf>
    <xf numFmtId="0" fontId="16" fillId="0" borderId="26" xfId="2" applyFont="1" applyBorder="1"/>
    <xf numFmtId="9" fontId="16" fillId="2" borderId="28" xfId="2" applyNumberFormat="1" applyFont="1" applyFill="1" applyBorder="1" applyAlignment="1">
      <alignment vertical="center" wrapText="1"/>
    </xf>
    <xf numFmtId="0" fontId="37" fillId="2" borderId="28" xfId="2" applyFont="1" applyFill="1" applyBorder="1" applyAlignment="1">
      <alignment horizontal="justify" vertical="center" wrapText="1"/>
    </xf>
    <xf numFmtId="0" fontId="16" fillId="0" borderId="31" xfId="2" applyFont="1" applyBorder="1" applyAlignment="1">
      <alignment vertical="center" wrapText="1"/>
    </xf>
    <xf numFmtId="0" fontId="18" fillId="0" borderId="74" xfId="2" applyFont="1" applyBorder="1" applyAlignment="1">
      <alignment horizontal="center" vertical="center" wrapText="1"/>
    </xf>
    <xf numFmtId="0" fontId="16" fillId="0" borderId="27" xfId="2" applyFont="1" applyBorder="1" applyAlignment="1">
      <alignment horizontal="center"/>
    </xf>
    <xf numFmtId="10" fontId="16" fillId="4" borderId="29" xfId="2" applyNumberFormat="1" applyFont="1" applyFill="1" applyBorder="1" applyAlignment="1">
      <alignment horizontal="center" vertical="center"/>
    </xf>
    <xf numFmtId="0" fontId="16" fillId="0" borderId="31" xfId="2" applyFont="1" applyBorder="1"/>
    <xf numFmtId="0" fontId="16" fillId="4" borderId="29" xfId="2" applyFont="1" applyFill="1" applyBorder="1" applyAlignment="1">
      <alignment horizontal="center" vertical="center"/>
    </xf>
    <xf numFmtId="10" fontId="16" fillId="4" borderId="55" xfId="2" applyNumberFormat="1" applyFont="1" applyFill="1" applyBorder="1" applyAlignment="1">
      <alignment horizontal="center" vertical="center"/>
    </xf>
    <xf numFmtId="10" fontId="16" fillId="4" borderId="76" xfId="2" applyNumberFormat="1" applyFont="1" applyFill="1" applyBorder="1" applyAlignment="1">
      <alignment horizontal="center" vertical="center"/>
    </xf>
    <xf numFmtId="0" fontId="18" fillId="0" borderId="28" xfId="2" applyFont="1" applyBorder="1" applyAlignment="1">
      <alignment horizontal="center" vertical="center" wrapText="1"/>
    </xf>
    <xf numFmtId="9" fontId="16" fillId="2" borderId="28" xfId="1" applyFont="1" applyFill="1" applyBorder="1" applyAlignment="1">
      <alignment horizontal="center" vertical="center" wrapText="1"/>
    </xf>
    <xf numFmtId="0" fontId="16" fillId="0" borderId="19" xfId="2" applyFont="1" applyBorder="1" applyAlignment="1">
      <alignment horizontal="center" vertical="center"/>
    </xf>
    <xf numFmtId="10" fontId="16" fillId="4" borderId="62" xfId="2" applyNumberFormat="1" applyFont="1" applyFill="1" applyBorder="1" applyAlignment="1">
      <alignment horizontal="center" vertical="center"/>
    </xf>
    <xf numFmtId="0" fontId="16" fillId="4" borderId="62" xfId="2" applyFont="1" applyFill="1" applyBorder="1" applyAlignment="1">
      <alignment horizontal="center" vertical="center"/>
    </xf>
    <xf numFmtId="10" fontId="16" fillId="4" borderId="21" xfId="2" applyNumberFormat="1" applyFont="1" applyFill="1" applyBorder="1" applyAlignment="1">
      <alignment horizontal="center" vertical="center"/>
    </xf>
    <xf numFmtId="9" fontId="16" fillId="2" borderId="33" xfId="1" applyFont="1" applyFill="1" applyBorder="1" applyAlignment="1">
      <alignment horizontal="center" vertical="center" wrapText="1"/>
    </xf>
    <xf numFmtId="9" fontId="16" fillId="2" borderId="33" xfId="2" applyNumberFormat="1" applyFont="1" applyFill="1" applyBorder="1" applyAlignment="1">
      <alignment vertical="center" wrapText="1"/>
    </xf>
    <xf numFmtId="9" fontId="16" fillId="2" borderId="33" xfId="1" applyFont="1" applyFill="1" applyBorder="1" applyAlignment="1">
      <alignment horizontal="center" vertical="center"/>
    </xf>
    <xf numFmtId="9" fontId="16" fillId="0" borderId="33" xfId="1" applyFont="1" applyFill="1" applyBorder="1" applyAlignment="1">
      <alignment horizontal="center" vertical="center" wrapText="1"/>
    </xf>
    <xf numFmtId="14" fontId="16" fillId="0" borderId="33" xfId="1" applyNumberFormat="1" applyFont="1" applyFill="1" applyBorder="1" applyAlignment="1">
      <alignment horizontal="center" vertical="center"/>
    </xf>
    <xf numFmtId="0" fontId="16" fillId="0" borderId="35" xfId="2" applyFont="1" applyBorder="1" applyAlignment="1">
      <alignment vertical="center" wrapText="1"/>
    </xf>
    <xf numFmtId="0" fontId="18" fillId="2" borderId="18" xfId="2" applyFont="1" applyFill="1" applyBorder="1" applyAlignment="1">
      <alignment horizontal="center" vertical="center"/>
    </xf>
    <xf numFmtId="0" fontId="16" fillId="0" borderId="17" xfId="2" applyFont="1" applyBorder="1" applyAlignment="1">
      <alignment horizontal="center"/>
    </xf>
    <xf numFmtId="0" fontId="16" fillId="0" borderId="35" xfId="2" applyFont="1" applyBorder="1"/>
    <xf numFmtId="14" fontId="5" fillId="2" borderId="0" xfId="2" applyNumberFormat="1" applyFill="1" applyAlignment="1">
      <alignment horizontal="left"/>
    </xf>
    <xf numFmtId="0" fontId="16" fillId="2" borderId="23" xfId="7" applyFont="1" applyFill="1" applyBorder="1" applyAlignment="1">
      <alignment horizontal="left" vertical="center" wrapText="1"/>
    </xf>
    <xf numFmtId="9" fontId="16" fillId="2" borderId="23" xfId="2" applyNumberFormat="1" applyFont="1" applyFill="1" applyBorder="1" applyAlignment="1">
      <alignment horizontal="justify" vertical="center" wrapText="1"/>
    </xf>
    <xf numFmtId="9" fontId="16" fillId="0" borderId="23" xfId="1" applyFont="1" applyFill="1" applyBorder="1" applyAlignment="1">
      <alignment horizontal="center" vertical="center" wrapText="1"/>
    </xf>
    <xf numFmtId="0" fontId="16" fillId="0" borderId="26" xfId="7" applyFont="1" applyBorder="1" applyAlignment="1">
      <alignment horizontal="center" vertical="center" wrapText="1"/>
    </xf>
    <xf numFmtId="0" fontId="62" fillId="3" borderId="69" xfId="0" applyFont="1" applyFill="1" applyBorder="1" applyAlignment="1">
      <alignment vertical="center"/>
    </xf>
    <xf numFmtId="0" fontId="62" fillId="3" borderId="69" xfId="0" applyFont="1" applyFill="1" applyBorder="1"/>
    <xf numFmtId="0" fontId="18" fillId="0" borderId="17" xfId="0" applyFont="1" applyBorder="1" applyAlignment="1">
      <alignment horizontal="center" vertical="center" wrapText="1"/>
    </xf>
    <xf numFmtId="0" fontId="18" fillId="0" borderId="35" xfId="0" applyFont="1" applyBorder="1" applyAlignment="1">
      <alignment horizontal="center" vertical="center" wrapText="1"/>
    </xf>
    <xf numFmtId="9" fontId="16" fillId="0" borderId="33" xfId="2" applyNumberFormat="1" applyFont="1" applyBorder="1" applyAlignment="1">
      <alignment horizontal="center" vertical="center" wrapText="1"/>
    </xf>
    <xf numFmtId="0" fontId="19" fillId="0" borderId="28" xfId="2" applyFont="1" applyBorder="1" applyAlignment="1">
      <alignment horizontal="justify" vertical="center" wrapText="1"/>
    </xf>
    <xf numFmtId="0" fontId="44" fillId="0" borderId="15" xfId="2" applyFont="1" applyBorder="1" applyAlignment="1">
      <alignment horizontal="center" vertical="center" wrapText="1"/>
    </xf>
    <xf numFmtId="0" fontId="74" fillId="0" borderId="22" xfId="2" applyFont="1" applyBorder="1" applyAlignment="1">
      <alignment horizontal="center" vertical="center" textRotation="90"/>
    </xf>
    <xf numFmtId="0" fontId="74" fillId="4" borderId="43" xfId="2" applyFont="1" applyFill="1" applyBorder="1" applyAlignment="1">
      <alignment horizontal="center" vertical="center" textRotation="90"/>
    </xf>
    <xf numFmtId="0" fontId="74" fillId="4" borderId="12" xfId="2" applyFont="1" applyFill="1" applyBorder="1" applyAlignment="1">
      <alignment horizontal="center" vertical="center" textRotation="90"/>
    </xf>
    <xf numFmtId="0" fontId="16" fillId="2" borderId="25" xfId="11" applyFont="1" applyFill="1" applyBorder="1" applyAlignment="1">
      <alignment horizontal="left" vertical="center" wrapText="1"/>
    </xf>
    <xf numFmtId="0" fontId="34" fillId="2" borderId="23" xfId="11" applyFont="1" applyFill="1" applyBorder="1" applyAlignment="1">
      <alignment horizontal="left" vertical="center" wrapText="1"/>
    </xf>
    <xf numFmtId="9" fontId="34" fillId="2" borderId="23" xfId="11" applyNumberFormat="1" applyFont="1" applyFill="1" applyBorder="1" applyAlignment="1">
      <alignment horizontal="left" vertical="center" wrapText="1"/>
    </xf>
    <xf numFmtId="9" fontId="34" fillId="0" borderId="23" xfId="8" applyFont="1" applyFill="1" applyBorder="1" applyAlignment="1">
      <alignment horizontal="center" vertical="center"/>
    </xf>
    <xf numFmtId="0" fontId="34" fillId="0" borderId="24" xfId="2" applyFont="1" applyBorder="1" applyAlignment="1">
      <alignment vertical="center" wrapText="1"/>
    </xf>
    <xf numFmtId="0" fontId="18" fillId="2" borderId="13" xfId="11" applyFont="1" applyFill="1" applyBorder="1" applyAlignment="1">
      <alignment horizontal="center" vertical="center" wrapText="1"/>
    </xf>
    <xf numFmtId="43" fontId="34" fillId="0" borderId="25" xfId="9" applyFont="1" applyBorder="1" applyAlignment="1">
      <alignment horizontal="center" vertical="center"/>
    </xf>
    <xf numFmtId="43" fontId="34" fillId="2" borderId="25" xfId="9" applyFont="1" applyFill="1" applyBorder="1" applyAlignment="1">
      <alignment horizontal="center" vertical="center"/>
    </xf>
    <xf numFmtId="0" fontId="34" fillId="2" borderId="0" xfId="2" applyFont="1" applyFill="1"/>
    <xf numFmtId="0" fontId="34" fillId="2" borderId="28" xfId="11" applyFont="1" applyFill="1" applyBorder="1" applyAlignment="1">
      <alignment horizontal="left" vertical="center" wrapText="1"/>
    </xf>
    <xf numFmtId="9" fontId="34" fillId="0" borderId="28" xfId="8" applyFont="1" applyFill="1" applyBorder="1" applyAlignment="1">
      <alignment horizontal="center" vertical="center"/>
    </xf>
    <xf numFmtId="0" fontId="34" fillId="0" borderId="29" xfId="2" applyFont="1" applyBorder="1" applyAlignment="1">
      <alignment vertical="center" wrapText="1"/>
    </xf>
    <xf numFmtId="0" fontId="18" fillId="2" borderId="73" xfId="11" applyFont="1" applyFill="1" applyBorder="1" applyAlignment="1">
      <alignment horizontal="center" vertical="center" wrapText="1"/>
    </xf>
    <xf numFmtId="9" fontId="34" fillId="0" borderId="28" xfId="8" applyFont="1" applyFill="1" applyBorder="1" applyAlignment="1">
      <alignment horizontal="center" vertical="center" wrapText="1"/>
    </xf>
    <xf numFmtId="43" fontId="34" fillId="0" borderId="27" xfId="9" applyFont="1" applyBorder="1" applyAlignment="1">
      <alignment horizontal="center" vertical="center"/>
    </xf>
    <xf numFmtId="43" fontId="34" fillId="2" borderId="27" xfId="9" applyFont="1" applyFill="1" applyBorder="1" applyAlignment="1">
      <alignment horizontal="center" vertical="center"/>
    </xf>
    <xf numFmtId="0" fontId="16" fillId="0" borderId="28" xfId="11" applyFont="1" applyBorder="1" applyAlignment="1">
      <alignment horizontal="left" vertical="center" wrapText="1"/>
    </xf>
    <xf numFmtId="0" fontId="16" fillId="2" borderId="28" xfId="11" applyFont="1" applyFill="1" applyBorder="1" applyAlignment="1">
      <alignment horizontal="left" vertical="center" wrapText="1"/>
    </xf>
    <xf numFmtId="0" fontId="34" fillId="2" borderId="29" xfId="2" applyFont="1" applyFill="1" applyBorder="1" applyAlignment="1">
      <alignment vertical="center" wrapText="1"/>
    </xf>
    <xf numFmtId="0" fontId="34" fillId="0" borderId="27" xfId="11" applyFont="1" applyBorder="1" applyAlignment="1">
      <alignment horizontal="center" vertical="center"/>
    </xf>
    <xf numFmtId="0" fontId="34" fillId="2" borderId="27" xfId="11" applyFont="1" applyFill="1" applyBorder="1" applyAlignment="1">
      <alignment horizontal="center" vertical="center"/>
    </xf>
    <xf numFmtId="0" fontId="34" fillId="2" borderId="17" xfId="11" applyFont="1" applyFill="1" applyBorder="1" applyAlignment="1">
      <alignment horizontal="left" vertical="center" wrapText="1"/>
    </xf>
    <xf numFmtId="9" fontId="34" fillId="0" borderId="33" xfId="8" applyFont="1" applyFill="1" applyBorder="1" applyAlignment="1">
      <alignment horizontal="center" vertical="center"/>
    </xf>
    <xf numFmtId="0" fontId="34" fillId="2" borderId="34" xfId="2" applyFont="1" applyFill="1" applyBorder="1" applyAlignment="1">
      <alignment vertical="center" wrapText="1"/>
    </xf>
    <xf numFmtId="0" fontId="18" fillId="2" borderId="53" xfId="11" applyFont="1" applyFill="1" applyBorder="1" applyAlignment="1">
      <alignment horizontal="center" vertical="center" wrapText="1"/>
    </xf>
    <xf numFmtId="0" fontId="34" fillId="0" borderId="57" xfId="11" applyFont="1" applyBorder="1" applyAlignment="1">
      <alignment horizontal="left" vertical="center" wrapText="1"/>
    </xf>
    <xf numFmtId="0" fontId="34" fillId="0" borderId="28" xfId="11" applyFont="1" applyBorder="1" applyAlignment="1">
      <alignment horizontal="left" vertical="center" wrapText="1"/>
    </xf>
    <xf numFmtId="0" fontId="34" fillId="0" borderId="19" xfId="11" applyFont="1" applyBorder="1" applyAlignment="1">
      <alignment horizontal="center" vertical="center"/>
    </xf>
    <xf numFmtId="2" fontId="34" fillId="4" borderId="62" xfId="1" applyNumberFormat="1" applyFont="1" applyFill="1" applyBorder="1" applyAlignment="1">
      <alignment horizontal="center" vertical="center"/>
    </xf>
    <xf numFmtId="1" fontId="34" fillId="4" borderId="31" xfId="1" applyNumberFormat="1" applyFont="1" applyFill="1" applyBorder="1" applyAlignment="1">
      <alignment horizontal="center" vertical="center"/>
    </xf>
    <xf numFmtId="2" fontId="34" fillId="4" borderId="31" xfId="1" applyNumberFormat="1" applyFont="1" applyFill="1" applyBorder="1" applyAlignment="1">
      <alignment horizontal="center" vertical="center"/>
    </xf>
    <xf numFmtId="0" fontId="34" fillId="2" borderId="17" xfId="11" applyFont="1" applyFill="1" applyBorder="1" applyAlignment="1">
      <alignment horizontal="center" vertical="center"/>
    </xf>
    <xf numFmtId="9" fontId="34" fillId="2" borderId="23" xfId="8" applyFont="1" applyFill="1" applyBorder="1" applyAlignment="1">
      <alignment horizontal="center" vertical="center" wrapText="1"/>
    </xf>
    <xf numFmtId="0" fontId="34" fillId="2" borderId="25" xfId="11" applyFont="1" applyFill="1" applyBorder="1" applyAlignment="1">
      <alignment horizontal="center" vertical="center"/>
    </xf>
    <xf numFmtId="0" fontId="34" fillId="2" borderId="19" xfId="11" applyFont="1" applyFill="1" applyBorder="1" applyAlignment="1">
      <alignment horizontal="center" vertical="center"/>
    </xf>
    <xf numFmtId="0" fontId="34" fillId="2" borderId="28" xfId="11" applyFont="1" applyFill="1" applyBorder="1" applyAlignment="1">
      <alignment horizontal="left" vertical="top" wrapText="1"/>
    </xf>
    <xf numFmtId="10" fontId="34" fillId="0" borderId="27" xfId="11" applyNumberFormat="1" applyFont="1" applyBorder="1" applyAlignment="1">
      <alignment horizontal="center" vertical="center"/>
    </xf>
    <xf numFmtId="10" fontId="34" fillId="2" borderId="27" xfId="11" applyNumberFormat="1" applyFont="1" applyFill="1" applyBorder="1" applyAlignment="1">
      <alignment horizontal="center" vertical="center"/>
    </xf>
    <xf numFmtId="43" fontId="34" fillId="4" borderId="31" xfId="9" applyFont="1" applyFill="1" applyBorder="1" applyAlignment="1">
      <alignment horizontal="center" vertical="center"/>
    </xf>
    <xf numFmtId="43" fontId="34" fillId="0" borderId="27" xfId="9" applyFont="1" applyFill="1" applyBorder="1" applyAlignment="1">
      <alignment horizontal="center" vertical="center"/>
    </xf>
    <xf numFmtId="10" fontId="34" fillId="4" borderId="31" xfId="8" applyNumberFormat="1" applyFont="1" applyFill="1" applyBorder="1" applyAlignment="1">
      <alignment horizontal="center" vertical="center"/>
    </xf>
    <xf numFmtId="9" fontId="34" fillId="4" borderId="31" xfId="1" applyFont="1" applyFill="1" applyBorder="1" applyAlignment="1">
      <alignment horizontal="center" vertical="center"/>
    </xf>
    <xf numFmtId="0" fontId="34" fillId="2" borderId="33" xfId="11" applyFont="1" applyFill="1" applyBorder="1" applyAlignment="1">
      <alignment horizontal="left" vertical="center" wrapText="1"/>
    </xf>
    <xf numFmtId="10" fontId="34" fillId="0" borderId="17" xfId="11" applyNumberFormat="1" applyFont="1" applyBorder="1" applyAlignment="1">
      <alignment horizontal="center" vertical="center"/>
    </xf>
    <xf numFmtId="10" fontId="34" fillId="2" borderId="17" xfId="11" applyNumberFormat="1" applyFont="1" applyFill="1" applyBorder="1" applyAlignment="1">
      <alignment horizontal="center" vertical="center"/>
    </xf>
    <xf numFmtId="9" fontId="34" fillId="4" borderId="35" xfId="1" applyFont="1" applyFill="1" applyBorder="1" applyAlignment="1">
      <alignment horizontal="center" vertical="center"/>
    </xf>
    <xf numFmtId="0" fontId="34" fillId="2" borderId="8" xfId="2" applyFont="1" applyFill="1" applyBorder="1" applyAlignment="1">
      <alignment horizontal="center" vertical="center" wrapText="1"/>
    </xf>
    <xf numFmtId="9" fontId="34" fillId="0" borderId="37" xfId="8" applyFont="1" applyFill="1" applyBorder="1" applyAlignment="1">
      <alignment horizontal="center" vertical="center"/>
    </xf>
    <xf numFmtId="9" fontId="34" fillId="2" borderId="37" xfId="8" applyFont="1" applyFill="1" applyBorder="1" applyAlignment="1">
      <alignment horizontal="center" vertical="center" wrapText="1"/>
    </xf>
    <xf numFmtId="0" fontId="34" fillId="2" borderId="38" xfId="2" applyFont="1" applyFill="1" applyBorder="1" applyAlignment="1">
      <alignment vertical="center" wrapText="1"/>
    </xf>
    <xf numFmtId="10" fontId="34" fillId="0" borderId="36" xfId="11" applyNumberFormat="1" applyFont="1" applyBorder="1" applyAlignment="1">
      <alignment horizontal="center" vertical="center"/>
    </xf>
    <xf numFmtId="10" fontId="34" fillId="4" borderId="39" xfId="8" applyNumberFormat="1" applyFont="1" applyFill="1" applyBorder="1" applyAlignment="1">
      <alignment horizontal="center" vertical="center"/>
    </xf>
    <xf numFmtId="0" fontId="34" fillId="0" borderId="36" xfId="11" applyFont="1" applyBorder="1" applyAlignment="1">
      <alignment horizontal="center" vertical="center"/>
    </xf>
    <xf numFmtId="0" fontId="34" fillId="2" borderId="8" xfId="2" applyFont="1" applyFill="1" applyBorder="1" applyAlignment="1">
      <alignment horizontal="left" vertical="center" wrapText="1"/>
    </xf>
    <xf numFmtId="9" fontId="34" fillId="0" borderId="15" xfId="2" applyNumberFormat="1" applyFont="1" applyBorder="1" applyAlignment="1">
      <alignment horizontal="center" vertical="center" wrapText="1"/>
    </xf>
    <xf numFmtId="9" fontId="34" fillId="2" borderId="10" xfId="11" applyNumberFormat="1" applyFont="1" applyFill="1" applyBorder="1" applyAlignment="1">
      <alignment horizontal="center" vertical="center" wrapText="1"/>
    </xf>
    <xf numFmtId="0" fontId="34" fillId="2" borderId="36" xfId="2" applyFont="1" applyFill="1" applyBorder="1" applyAlignment="1">
      <alignment horizontal="left" vertical="center" wrapText="1"/>
    </xf>
    <xf numFmtId="0" fontId="34" fillId="2" borderId="37" xfId="2" applyFont="1" applyFill="1" applyBorder="1" applyAlignment="1">
      <alignment horizontal="left" vertical="center" wrapText="1"/>
    </xf>
    <xf numFmtId="0" fontId="45" fillId="2" borderId="0" xfId="2" applyFont="1" applyFill="1" applyAlignment="1">
      <alignment vertical="top"/>
    </xf>
    <xf numFmtId="0" fontId="5" fillId="2" borderId="0" xfId="2" applyFill="1" applyAlignment="1">
      <alignment horizontal="center"/>
    </xf>
    <xf numFmtId="0" fontId="6" fillId="2" borderId="0" xfId="2" applyFont="1" applyFill="1" applyAlignment="1">
      <alignment horizontal="center" vertical="center" wrapText="1"/>
    </xf>
    <xf numFmtId="0" fontId="9" fillId="3" borderId="9" xfId="2" applyFont="1" applyFill="1" applyBorder="1" applyAlignment="1">
      <alignment horizontal="center" vertical="center"/>
    </xf>
    <xf numFmtId="0" fontId="14" fillId="0" borderId="60" xfId="2" applyFont="1" applyBorder="1" applyAlignment="1">
      <alignment horizontal="center" vertical="center" textRotation="90"/>
    </xf>
    <xf numFmtId="0" fontId="14" fillId="0" borderId="75" xfId="2" applyFont="1" applyBorder="1" applyAlignment="1">
      <alignment horizontal="center" vertical="center" textRotation="90"/>
    </xf>
    <xf numFmtId="0" fontId="15" fillId="0" borderId="1" xfId="2" applyFont="1" applyBorder="1" applyAlignment="1">
      <alignment horizontal="center" vertical="center" wrapText="1"/>
    </xf>
    <xf numFmtId="0" fontId="15" fillId="0" borderId="12" xfId="2" applyFont="1" applyBorder="1" applyAlignment="1">
      <alignment horizontal="center" vertical="center" wrapText="1"/>
    </xf>
    <xf numFmtId="9" fontId="34" fillId="0" borderId="23" xfId="1" applyFont="1" applyFill="1" applyBorder="1" applyAlignment="1">
      <alignment horizontal="center" vertical="center" wrapText="1"/>
    </xf>
    <xf numFmtId="0" fontId="34" fillId="2" borderId="23" xfId="2" applyFont="1" applyFill="1" applyBorder="1" applyAlignment="1">
      <alignment horizontal="justify" vertical="center" wrapText="1"/>
    </xf>
    <xf numFmtId="14" fontId="34" fillId="2" borderId="23" xfId="2" applyNumberFormat="1" applyFont="1" applyFill="1" applyBorder="1" applyAlignment="1">
      <alignment horizontal="center" vertical="center" wrapText="1"/>
    </xf>
    <xf numFmtId="0" fontId="35" fillId="2" borderId="23" xfId="2" applyFont="1" applyFill="1" applyBorder="1" applyAlignment="1">
      <alignment horizontal="center" vertical="center" wrapText="1"/>
    </xf>
    <xf numFmtId="0" fontId="34" fillId="2" borderId="23" xfId="2" applyFont="1" applyFill="1" applyBorder="1" applyAlignment="1">
      <alignment horizontal="center" vertical="center"/>
    </xf>
    <xf numFmtId="0" fontId="16" fillId="2" borderId="26" xfId="2" applyFont="1" applyFill="1" applyBorder="1" applyAlignment="1">
      <alignment horizontal="justify" vertical="center"/>
    </xf>
    <xf numFmtId="0" fontId="16" fillId="2" borderId="0" xfId="2" applyFont="1" applyFill="1" applyAlignment="1">
      <alignment horizontal="justify" vertical="center"/>
    </xf>
    <xf numFmtId="0" fontId="34" fillId="2" borderId="28" xfId="2" applyFont="1" applyFill="1" applyBorder="1" applyAlignment="1">
      <alignment horizontal="justify" vertical="center" wrapText="1"/>
    </xf>
    <xf numFmtId="14" fontId="34" fillId="2" borderId="28" xfId="2" applyNumberFormat="1" applyFont="1" applyFill="1" applyBorder="1" applyAlignment="1">
      <alignment horizontal="center" vertical="center" wrapText="1"/>
    </xf>
    <xf numFmtId="0" fontId="35" fillId="2" borderId="28" xfId="2" applyFont="1" applyFill="1" applyBorder="1" applyAlignment="1">
      <alignment horizontal="center" vertical="center" wrapText="1"/>
    </xf>
    <xf numFmtId="0" fontId="34" fillId="2" borderId="28" xfId="2" applyFont="1" applyFill="1" applyBorder="1" applyAlignment="1">
      <alignment horizontal="center" vertical="center"/>
    </xf>
    <xf numFmtId="0" fontId="16" fillId="2" borderId="31" xfId="2" applyFont="1" applyFill="1" applyBorder="1" applyAlignment="1">
      <alignment horizontal="justify" vertical="center"/>
    </xf>
    <xf numFmtId="14" fontId="34" fillId="0" borderId="28" xfId="2" applyNumberFormat="1" applyFont="1" applyBorder="1" applyAlignment="1">
      <alignment horizontal="center" vertical="center" wrapText="1"/>
    </xf>
    <xf numFmtId="0" fontId="16" fillId="5" borderId="28" xfId="2" applyFont="1" applyFill="1" applyBorder="1" applyAlignment="1">
      <alignment horizontal="center" vertical="center"/>
    </xf>
    <xf numFmtId="9" fontId="16" fillId="5" borderId="28" xfId="2" applyNumberFormat="1" applyFont="1" applyFill="1" applyBorder="1" applyAlignment="1">
      <alignment horizontal="center" vertical="center"/>
    </xf>
    <xf numFmtId="9" fontId="16" fillId="0" borderId="28" xfId="1" applyFont="1" applyFill="1" applyBorder="1" applyAlignment="1">
      <alignment horizontal="justify" vertical="center"/>
    </xf>
    <xf numFmtId="9" fontId="16" fillId="4" borderId="28" xfId="1" applyFont="1" applyFill="1" applyBorder="1" applyAlignment="1">
      <alignment horizontal="center" vertical="center"/>
    </xf>
    <xf numFmtId="9" fontId="34" fillId="2" borderId="28" xfId="1" applyFont="1" applyFill="1" applyBorder="1" applyAlignment="1">
      <alignment horizontal="center" vertical="center"/>
    </xf>
    <xf numFmtId="9" fontId="16" fillId="5" borderId="28" xfId="1" applyFont="1" applyFill="1" applyBorder="1" applyAlignment="1">
      <alignment horizontal="center" vertical="center"/>
    </xf>
    <xf numFmtId="9" fontId="34" fillId="2" borderId="28" xfId="1" applyFont="1" applyFill="1" applyBorder="1" applyAlignment="1">
      <alignment horizontal="justify" vertical="center" wrapText="1"/>
    </xf>
    <xf numFmtId="9" fontId="16" fillId="4" borderId="28" xfId="2" applyNumberFormat="1" applyFont="1" applyFill="1" applyBorder="1" applyAlignment="1">
      <alignment horizontal="center" vertical="center"/>
    </xf>
    <xf numFmtId="9" fontId="34" fillId="2" borderId="28" xfId="1" applyFont="1" applyFill="1" applyBorder="1" applyAlignment="1">
      <alignment horizontal="center" vertical="center" wrapText="1"/>
    </xf>
    <xf numFmtId="9" fontId="34" fillId="0" borderId="33" xfId="1" applyFont="1" applyFill="1" applyBorder="1" applyAlignment="1">
      <alignment horizontal="center" vertical="center" wrapText="1"/>
    </xf>
    <xf numFmtId="14" fontId="34" fillId="2" borderId="33" xfId="2" applyNumberFormat="1" applyFont="1" applyFill="1" applyBorder="1" applyAlignment="1">
      <alignment horizontal="center" vertical="center" wrapText="1"/>
    </xf>
    <xf numFmtId="0" fontId="34" fillId="2" borderId="33" xfId="2" applyFont="1" applyFill="1" applyBorder="1" applyAlignment="1">
      <alignment horizontal="center" vertical="center"/>
    </xf>
    <xf numFmtId="0" fontId="16" fillId="4" borderId="33" xfId="2" applyFont="1" applyFill="1" applyBorder="1" applyAlignment="1">
      <alignment horizontal="center" vertical="center"/>
    </xf>
    <xf numFmtId="0" fontId="16" fillId="0" borderId="33" xfId="2" applyFont="1" applyBorder="1" applyAlignment="1">
      <alignment horizontal="justify" vertical="center"/>
    </xf>
    <xf numFmtId="0" fontId="16" fillId="2" borderId="35" xfId="2" applyFont="1" applyFill="1" applyBorder="1" applyAlignment="1">
      <alignment horizontal="justify" vertical="center"/>
    </xf>
    <xf numFmtId="9" fontId="34" fillId="0" borderId="23" xfId="2" applyNumberFormat="1" applyFont="1" applyBorder="1" applyAlignment="1">
      <alignment horizontal="center" vertical="center" wrapText="1"/>
    </xf>
    <xf numFmtId="9" fontId="34" fillId="0" borderId="33" xfId="2" applyNumberFormat="1" applyFont="1" applyBorder="1" applyAlignment="1">
      <alignment horizontal="center" vertical="center" wrapText="1"/>
    </xf>
    <xf numFmtId="0" fontId="34" fillId="0" borderId="23" xfId="2" applyFont="1" applyBorder="1" applyAlignment="1">
      <alignment horizontal="justify" vertical="center" wrapText="1"/>
    </xf>
    <xf numFmtId="14" fontId="34" fillId="0" borderId="23" xfId="2" applyNumberFormat="1" applyFont="1" applyBorder="1" applyAlignment="1">
      <alignment horizontal="center" vertical="center" wrapText="1"/>
    </xf>
    <xf numFmtId="0" fontId="35" fillId="0" borderId="23" xfId="2" applyFont="1" applyBorder="1" applyAlignment="1">
      <alignment horizontal="center" vertical="center" wrapText="1"/>
    </xf>
    <xf numFmtId="9" fontId="34" fillId="2" borderId="23" xfId="2" applyNumberFormat="1" applyFont="1" applyFill="1" applyBorder="1" applyAlignment="1">
      <alignment horizontal="center" vertical="center"/>
    </xf>
    <xf numFmtId="9" fontId="16" fillId="4" borderId="23" xfId="2" applyNumberFormat="1" applyFont="1" applyFill="1" applyBorder="1" applyAlignment="1">
      <alignment horizontal="center" vertical="center"/>
    </xf>
    <xf numFmtId="0" fontId="35" fillId="0" borderId="28" xfId="2" applyFont="1" applyBorder="1" applyAlignment="1">
      <alignment horizontal="center" vertical="center" wrapText="1"/>
    </xf>
    <xf numFmtId="164" fontId="34" fillId="0" borderId="28" xfId="2" applyNumberFormat="1" applyFont="1" applyBorder="1" applyAlignment="1">
      <alignment horizontal="center" vertical="center" wrapText="1"/>
    </xf>
    <xf numFmtId="0" fontId="35" fillId="0" borderId="33" xfId="2" applyFont="1" applyBorder="1" applyAlignment="1">
      <alignment horizontal="center" vertical="center" wrapText="1"/>
    </xf>
    <xf numFmtId="0" fontId="16" fillId="0" borderId="28" xfId="16" applyFont="1" applyFill="1" applyBorder="1" applyAlignment="1">
      <alignment horizontal="justify" vertical="center" wrapText="1"/>
    </xf>
    <xf numFmtId="0" fontId="34" fillId="0" borderId="28" xfId="2" applyFont="1" applyBorder="1" applyAlignment="1">
      <alignment horizontal="center" vertical="center"/>
    </xf>
    <xf numFmtId="0" fontId="34" fillId="0" borderId="69" xfId="2" applyFont="1" applyBorder="1" applyAlignment="1">
      <alignment horizontal="justify" vertical="center" wrapText="1"/>
    </xf>
    <xf numFmtId="9" fontId="34" fillId="0" borderId="69" xfId="2" applyNumberFormat="1" applyFont="1" applyBorder="1" applyAlignment="1">
      <alignment horizontal="center" vertical="center" wrapText="1"/>
    </xf>
    <xf numFmtId="0" fontId="34" fillId="2" borderId="69" xfId="2" applyFont="1" applyFill="1" applyBorder="1" applyAlignment="1">
      <alignment horizontal="justify" vertical="center" wrapText="1"/>
    </xf>
    <xf numFmtId="14" fontId="34" fillId="2" borderId="69" xfId="2" applyNumberFormat="1" applyFont="1" applyFill="1" applyBorder="1" applyAlignment="1">
      <alignment horizontal="center" vertical="center" wrapText="1"/>
    </xf>
    <xf numFmtId="0" fontId="35" fillId="2" borderId="69" xfId="2" applyFont="1" applyFill="1" applyBorder="1" applyAlignment="1">
      <alignment horizontal="center" vertical="center" wrapText="1"/>
    </xf>
    <xf numFmtId="0" fontId="34" fillId="2" borderId="69" xfId="2" applyFont="1" applyFill="1" applyBorder="1" applyAlignment="1">
      <alignment horizontal="center" vertical="center"/>
    </xf>
    <xf numFmtId="0" fontId="16" fillId="4" borderId="69" xfId="2" applyFont="1" applyFill="1" applyBorder="1" applyAlignment="1">
      <alignment horizontal="center" vertical="center"/>
    </xf>
    <xf numFmtId="9" fontId="16" fillId="4" borderId="69" xfId="1" applyFont="1" applyFill="1" applyBorder="1" applyAlignment="1">
      <alignment horizontal="center" vertical="center"/>
    </xf>
    <xf numFmtId="9" fontId="16" fillId="0" borderId="69" xfId="1" applyFont="1" applyFill="1" applyBorder="1" applyAlignment="1">
      <alignment horizontal="justify" vertical="center"/>
    </xf>
    <xf numFmtId="0" fontId="16" fillId="2" borderId="55" xfId="2" applyFont="1" applyFill="1" applyBorder="1" applyAlignment="1">
      <alignment horizontal="justify" vertical="center"/>
    </xf>
    <xf numFmtId="0" fontId="34" fillId="2" borderId="36" xfId="2" applyFont="1" applyFill="1" applyBorder="1" applyAlignment="1">
      <alignment horizontal="justify" vertical="center" wrapText="1"/>
    </xf>
    <xf numFmtId="0" fontId="34" fillId="2" borderId="37" xfId="2" applyFont="1" applyFill="1" applyBorder="1" applyAlignment="1">
      <alignment horizontal="justify" vertical="center" wrapText="1"/>
    </xf>
    <xf numFmtId="9" fontId="34" fillId="0" borderId="37" xfId="1" applyFont="1" applyFill="1" applyBorder="1" applyAlignment="1">
      <alignment horizontal="center" vertical="center"/>
    </xf>
    <xf numFmtId="0" fontId="34" fillId="0" borderId="37" xfId="2" applyFont="1" applyBorder="1" applyAlignment="1">
      <alignment horizontal="justify" vertical="center" wrapText="1"/>
    </xf>
    <xf numFmtId="9" fontId="34" fillId="0" borderId="37" xfId="2" applyNumberFormat="1" applyFont="1" applyBorder="1" applyAlignment="1">
      <alignment horizontal="center" vertical="center" wrapText="1"/>
    </xf>
    <xf numFmtId="14" fontId="34" fillId="2" borderId="37" xfId="2" applyNumberFormat="1" applyFont="1" applyFill="1" applyBorder="1" applyAlignment="1">
      <alignment horizontal="center" vertical="center" wrapText="1"/>
    </xf>
    <xf numFmtId="0" fontId="35" fillId="2" borderId="37" xfId="2" applyFont="1" applyFill="1" applyBorder="1" applyAlignment="1">
      <alignment horizontal="center" vertical="center" wrapText="1"/>
    </xf>
    <xf numFmtId="10" fontId="34" fillId="2" borderId="37" xfId="2" applyNumberFormat="1" applyFont="1" applyFill="1" applyBorder="1" applyAlignment="1">
      <alignment horizontal="center" vertical="center"/>
    </xf>
    <xf numFmtId="10" fontId="16" fillId="4" borderId="37" xfId="2" applyNumberFormat="1" applyFont="1" applyFill="1" applyBorder="1" applyAlignment="1">
      <alignment horizontal="center" vertical="center"/>
    </xf>
    <xf numFmtId="9" fontId="16" fillId="0" borderId="37" xfId="1" applyFont="1" applyFill="1" applyBorder="1" applyAlignment="1">
      <alignment horizontal="justify" vertical="center"/>
    </xf>
    <xf numFmtId="0" fontId="16" fillId="2" borderId="39" xfId="2" applyFont="1" applyFill="1" applyBorder="1" applyAlignment="1">
      <alignment horizontal="justify" vertical="center"/>
    </xf>
    <xf numFmtId="0" fontId="34" fillId="2" borderId="0" xfId="2" applyFont="1" applyFill="1" applyAlignment="1">
      <alignment vertical="center" wrapText="1"/>
    </xf>
    <xf numFmtId="0" fontId="34" fillId="2" borderId="0" xfId="2" applyFont="1" applyFill="1" applyAlignment="1">
      <alignment horizontal="center" vertical="center" wrapText="1"/>
    </xf>
    <xf numFmtId="9" fontId="34" fillId="2" borderId="0" xfId="1" applyFont="1" applyFill="1" applyBorder="1" applyAlignment="1">
      <alignment horizontal="center" vertical="center"/>
    </xf>
    <xf numFmtId="0" fontId="34" fillId="2" borderId="0" xfId="2" applyFont="1" applyFill="1" applyAlignment="1">
      <alignment horizontal="left" vertical="center" wrapText="1"/>
    </xf>
    <xf numFmtId="9" fontId="34" fillId="2" borderId="0" xfId="2" applyNumberFormat="1" applyFont="1" applyFill="1" applyAlignment="1">
      <alignment horizontal="center" vertical="center" wrapText="1"/>
    </xf>
    <xf numFmtId="14" fontId="34" fillId="2" borderId="0" xfId="2" applyNumberFormat="1" applyFont="1" applyFill="1" applyAlignment="1">
      <alignment horizontal="center" vertical="center" wrapText="1"/>
    </xf>
    <xf numFmtId="0" fontId="48" fillId="2" borderId="4" xfId="2" applyFont="1" applyFill="1" applyBorder="1" applyAlignment="1">
      <alignment horizontal="center" vertical="center" wrapText="1"/>
    </xf>
    <xf numFmtId="10" fontId="34" fillId="2" borderId="0" xfId="2" applyNumberFormat="1" applyFont="1" applyFill="1" applyAlignment="1">
      <alignment horizontal="center" vertical="center"/>
    </xf>
    <xf numFmtId="0" fontId="34" fillId="2" borderId="5" xfId="2" applyFont="1" applyFill="1" applyBorder="1" applyAlignment="1">
      <alignment horizontal="center" vertical="center" wrapText="1"/>
    </xf>
    <xf numFmtId="0" fontId="20" fillId="2" borderId="0" xfId="2" applyFont="1" applyFill="1" applyAlignment="1">
      <alignment horizontal="center"/>
    </xf>
    <xf numFmtId="0" fontId="5" fillId="2" borderId="4" xfId="2" applyFill="1" applyBorder="1" applyAlignment="1">
      <alignment horizontal="center" vertical="center" wrapText="1"/>
    </xf>
    <xf numFmtId="0" fontId="18" fillId="2" borderId="6" xfId="2" applyFont="1" applyFill="1" applyBorder="1" applyAlignment="1">
      <alignment vertical="top"/>
    </xf>
    <xf numFmtId="0" fontId="18" fillId="2" borderId="7" xfId="2" applyFont="1" applyFill="1" applyBorder="1" applyAlignment="1">
      <alignment vertical="top"/>
    </xf>
    <xf numFmtId="14" fontId="60" fillId="0" borderId="0" xfId="2" applyNumberFormat="1" applyFont="1" applyAlignment="1">
      <alignment horizontal="left"/>
    </xf>
    <xf numFmtId="0" fontId="16" fillId="2" borderId="6" xfId="2" applyFont="1" applyFill="1" applyBorder="1" applyAlignment="1">
      <alignment horizontal="center" vertical="center" wrapText="1"/>
    </xf>
    <xf numFmtId="0" fontId="16" fillId="2" borderId="7" xfId="2" applyFont="1" applyFill="1" applyBorder="1" applyAlignment="1">
      <alignment horizontal="center"/>
    </xf>
    <xf numFmtId="0" fontId="16" fillId="2" borderId="11" xfId="2" applyFont="1" applyFill="1" applyBorder="1"/>
    <xf numFmtId="0" fontId="16" fillId="0" borderId="14" xfId="2" applyFont="1" applyBorder="1" applyAlignment="1">
      <alignment horizontal="center" vertical="center" wrapText="1"/>
    </xf>
    <xf numFmtId="0" fontId="16" fillId="0" borderId="82" xfId="2" applyFont="1" applyBorder="1" applyAlignment="1">
      <alignment horizontal="center" vertical="center" wrapText="1"/>
    </xf>
    <xf numFmtId="0" fontId="16" fillId="0" borderId="11" xfId="2" applyFont="1" applyBorder="1" applyAlignment="1">
      <alignment horizontal="center" vertical="center" wrapText="1"/>
    </xf>
    <xf numFmtId="14" fontId="16" fillId="0" borderId="28" xfId="2" applyNumberFormat="1" applyFont="1" applyBorder="1" applyAlignment="1">
      <alignment vertical="center"/>
    </xf>
    <xf numFmtId="14" fontId="16" fillId="0" borderId="28" xfId="2" applyNumberFormat="1" applyFont="1" applyBorder="1" applyAlignment="1">
      <alignment horizontal="left" vertical="center" wrapText="1"/>
    </xf>
    <xf numFmtId="14" fontId="16" fillId="0" borderId="28" xfId="2" applyNumberFormat="1" applyFont="1" applyBorder="1" applyAlignment="1">
      <alignment vertical="center" wrapText="1"/>
    </xf>
    <xf numFmtId="14" fontId="16" fillId="0" borderId="28" xfId="2" applyNumberFormat="1" applyFont="1" applyBorder="1" applyAlignment="1">
      <alignment horizontal="center" vertical="center"/>
    </xf>
    <xf numFmtId="14" fontId="16" fillId="0" borderId="28" xfId="2" applyNumberFormat="1" applyFont="1" applyBorder="1" applyAlignment="1">
      <alignment horizontal="justify" vertical="center" wrapText="1"/>
    </xf>
    <xf numFmtId="9" fontId="16" fillId="10" borderId="28" xfId="2" applyNumberFormat="1" applyFont="1" applyFill="1" applyBorder="1" applyAlignment="1">
      <alignment horizontal="center" vertical="center"/>
    </xf>
    <xf numFmtId="14" fontId="16" fillId="0" borderId="23" xfId="2" applyNumberFormat="1" applyFont="1" applyBorder="1" applyAlignment="1">
      <alignment vertical="center"/>
    </xf>
    <xf numFmtId="14" fontId="16" fillId="0" borderId="23" xfId="2" applyNumberFormat="1" applyFont="1" applyBorder="1" applyAlignment="1">
      <alignment horizontal="left" vertical="center" wrapText="1"/>
    </xf>
    <xf numFmtId="14" fontId="16" fillId="0" borderId="23" xfId="2" applyNumberFormat="1" applyFont="1" applyBorder="1" applyAlignment="1">
      <alignment vertical="center" wrapText="1"/>
    </xf>
    <xf numFmtId="14" fontId="16" fillId="0" borderId="23" xfId="2" applyNumberFormat="1" applyFont="1" applyBorder="1" applyAlignment="1">
      <alignment horizontal="center" vertical="center"/>
    </xf>
    <xf numFmtId="14" fontId="16" fillId="0" borderId="33" xfId="2" applyNumberFormat="1" applyFont="1" applyBorder="1" applyAlignment="1">
      <alignment horizontal="justify" vertical="center" wrapText="1"/>
    </xf>
    <xf numFmtId="14" fontId="16" fillId="0" borderId="33" xfId="2" applyNumberFormat="1" applyFont="1" applyBorder="1" applyAlignment="1">
      <alignment vertical="center"/>
    </xf>
    <xf numFmtId="14" fontId="16" fillId="0" borderId="33" xfId="2" applyNumberFormat="1" applyFont="1" applyBorder="1" applyAlignment="1">
      <alignment horizontal="left" vertical="center" wrapText="1"/>
    </xf>
    <xf numFmtId="14" fontId="16" fillId="0" borderId="33" xfId="2" applyNumberFormat="1" applyFont="1" applyBorder="1" applyAlignment="1">
      <alignment vertical="center" wrapText="1"/>
    </xf>
    <xf numFmtId="9" fontId="16" fillId="0" borderId="33" xfId="2" applyNumberFormat="1" applyFont="1" applyBorder="1" applyAlignment="1">
      <alignment horizontal="center" vertical="center"/>
    </xf>
    <xf numFmtId="14" fontId="16" fillId="0" borderId="33" xfId="2" applyNumberFormat="1" applyFont="1" applyBorder="1" applyAlignment="1">
      <alignment horizontal="center" vertical="center"/>
    </xf>
    <xf numFmtId="14" fontId="16" fillId="0" borderId="26" xfId="2" applyNumberFormat="1" applyFont="1" applyBorder="1" applyAlignment="1">
      <alignment vertical="center" wrapText="1"/>
    </xf>
    <xf numFmtId="14" fontId="16" fillId="0" borderId="31" xfId="2" applyNumberFormat="1" applyFont="1" applyBorder="1" applyAlignment="1">
      <alignment vertical="center" wrapText="1"/>
    </xf>
    <xf numFmtId="0" fontId="37" fillId="2" borderId="28" xfId="2" applyFont="1" applyFill="1" applyBorder="1" applyAlignment="1">
      <alignment horizontal="left" vertical="center" wrapText="1"/>
    </xf>
    <xf numFmtId="0" fontId="16" fillId="2" borderId="28" xfId="5" applyFont="1" applyFill="1" applyBorder="1" applyAlignment="1">
      <alignment horizontal="left" vertical="center" wrapText="1"/>
    </xf>
    <xf numFmtId="0" fontId="37" fillId="0" borderId="28" xfId="2" applyFont="1" applyBorder="1" applyAlignment="1">
      <alignment horizontal="left" vertical="center" wrapText="1"/>
    </xf>
    <xf numFmtId="0" fontId="37" fillId="2" borderId="23" xfId="2" applyFont="1" applyFill="1" applyBorder="1" applyAlignment="1">
      <alignment horizontal="left" vertical="center" wrapText="1"/>
    </xf>
    <xf numFmtId="9" fontId="57" fillId="2" borderId="33" xfId="2" applyNumberFormat="1" applyFont="1" applyFill="1" applyBorder="1" applyAlignment="1">
      <alignment horizontal="center" vertical="center" wrapText="1"/>
    </xf>
    <xf numFmtId="0" fontId="18" fillId="2" borderId="72" xfId="2" applyFont="1" applyFill="1" applyBorder="1" applyAlignment="1">
      <alignment horizontal="center" vertical="center" wrapText="1"/>
    </xf>
    <xf numFmtId="0" fontId="18" fillId="2" borderId="57" xfId="2" applyFont="1" applyFill="1" applyBorder="1" applyAlignment="1">
      <alignment horizontal="center" vertical="center" wrapText="1"/>
    </xf>
    <xf numFmtId="0" fontId="18" fillId="2" borderId="80" xfId="2" applyFont="1" applyFill="1" applyBorder="1" applyAlignment="1">
      <alignment horizontal="center" vertical="center" wrapText="1"/>
    </xf>
    <xf numFmtId="0" fontId="16" fillId="2" borderId="26" xfId="2" applyFont="1" applyFill="1" applyBorder="1" applyAlignment="1">
      <alignment vertical="center" wrapText="1"/>
    </xf>
    <xf numFmtId="0" fontId="16" fillId="2" borderId="31" xfId="2" applyFont="1" applyFill="1" applyBorder="1" applyAlignment="1">
      <alignment vertical="center" wrapText="1"/>
    </xf>
    <xf numFmtId="0" fontId="16" fillId="2" borderId="35" xfId="2" applyFont="1" applyFill="1" applyBorder="1" applyAlignment="1">
      <alignment vertical="center" wrapText="1"/>
    </xf>
    <xf numFmtId="0" fontId="13" fillId="0" borderId="14" xfId="2" applyFont="1" applyBorder="1" applyAlignment="1">
      <alignment horizontal="center" vertical="center" wrapText="1"/>
    </xf>
    <xf numFmtId="0" fontId="13" fillId="0" borderId="74" xfId="2" applyFont="1" applyBorder="1" applyAlignment="1">
      <alignment horizontal="center" vertical="center" wrapText="1"/>
    </xf>
    <xf numFmtId="0" fontId="13" fillId="0" borderId="75" xfId="2" applyFont="1" applyBorder="1" applyAlignment="1">
      <alignment horizontal="center" vertical="center" wrapText="1"/>
    </xf>
    <xf numFmtId="0" fontId="13" fillId="0" borderId="57" xfId="2" applyFont="1" applyBorder="1" applyAlignment="1">
      <alignment horizontal="center" vertical="center" wrapText="1"/>
    </xf>
    <xf numFmtId="0" fontId="13" fillId="0" borderId="82" xfId="2" applyFont="1" applyBorder="1" applyAlignment="1">
      <alignment horizontal="center" vertical="center" wrapText="1"/>
    </xf>
    <xf numFmtId="0" fontId="13" fillId="0" borderId="18" xfId="2" applyFont="1" applyBorder="1" applyAlignment="1">
      <alignment horizontal="center" vertical="center" wrapText="1"/>
    </xf>
    <xf numFmtId="0" fontId="46" fillId="0" borderId="28" xfId="2" applyFont="1" applyBorder="1" applyAlignment="1">
      <alignment horizontal="justify" vertical="center" wrapText="1"/>
    </xf>
    <xf numFmtId="0" fontId="46" fillId="0" borderId="23" xfId="2" applyFont="1" applyBorder="1" applyAlignment="1">
      <alignment horizontal="justify" vertical="center" wrapText="1"/>
    </xf>
    <xf numFmtId="9" fontId="34" fillId="2" borderId="79" xfId="11" applyNumberFormat="1" applyFont="1" applyFill="1" applyBorder="1" applyAlignment="1">
      <alignment horizontal="center" vertical="center" wrapText="1"/>
    </xf>
    <xf numFmtId="9" fontId="34" fillId="0" borderId="16" xfId="11" applyNumberFormat="1" applyFont="1" applyBorder="1" applyAlignment="1">
      <alignment horizontal="center" vertical="center" wrapText="1"/>
    </xf>
    <xf numFmtId="0" fontId="34" fillId="2" borderId="25" xfId="11" applyFont="1" applyFill="1" applyBorder="1" applyAlignment="1">
      <alignment horizontal="left" vertical="center" wrapText="1"/>
    </xf>
    <xf numFmtId="0" fontId="75" fillId="2" borderId="0" xfId="2" applyFont="1" applyFill="1" applyAlignment="1">
      <alignment vertical="center" wrapText="1"/>
    </xf>
    <xf numFmtId="0" fontId="75" fillId="2" borderId="0" xfId="2" applyFont="1" applyFill="1" applyAlignment="1">
      <alignment horizontal="center" vertical="center" wrapText="1"/>
    </xf>
    <xf numFmtId="9" fontId="76" fillId="2" borderId="0" xfId="1" applyFont="1" applyFill="1" applyAlignment="1">
      <alignment horizontal="center" vertical="center"/>
    </xf>
    <xf numFmtId="0" fontId="76" fillId="2" borderId="0" xfId="2" applyFont="1" applyFill="1"/>
    <xf numFmtId="9" fontId="75" fillId="2" borderId="0" xfId="2" applyNumberFormat="1" applyFont="1" applyFill="1" applyAlignment="1">
      <alignment horizontal="center" vertical="center" wrapText="1"/>
    </xf>
    <xf numFmtId="14" fontId="75" fillId="2" borderId="0" xfId="2" applyNumberFormat="1" applyFont="1" applyFill="1" applyAlignment="1">
      <alignment horizontal="center" vertical="center" wrapText="1"/>
    </xf>
    <xf numFmtId="0" fontId="34" fillId="2" borderId="23" xfId="21" applyFont="1" applyFill="1" applyBorder="1" applyAlignment="1">
      <alignment horizontal="justify" vertical="center" wrapText="1"/>
    </xf>
    <xf numFmtId="0" fontId="34" fillId="2" borderId="28" xfId="21" applyFont="1" applyFill="1" applyBorder="1" applyAlignment="1">
      <alignment horizontal="justify" vertical="center" wrapText="1"/>
    </xf>
    <xf numFmtId="0" fontId="34" fillId="0" borderId="28" xfId="21" applyFont="1" applyBorder="1" applyAlignment="1">
      <alignment horizontal="justify" vertical="center" wrapText="1"/>
    </xf>
    <xf numFmtId="0" fontId="16" fillId="0" borderId="28" xfId="21" applyFont="1" applyBorder="1" applyAlignment="1">
      <alignment horizontal="justify" vertical="center" wrapText="1"/>
    </xf>
    <xf numFmtId="0" fontId="16" fillId="2" borderId="28" xfId="21" applyFont="1" applyFill="1" applyBorder="1" applyAlignment="1">
      <alignment horizontal="justify" vertical="center" wrapText="1"/>
    </xf>
    <xf numFmtId="9" fontId="34" fillId="2" borderId="28" xfId="21" applyNumberFormat="1" applyFont="1" applyFill="1" applyBorder="1" applyAlignment="1">
      <alignment horizontal="justify" vertical="center" wrapText="1"/>
    </xf>
    <xf numFmtId="0" fontId="34" fillId="2" borderId="33" xfId="21" applyFont="1" applyFill="1" applyBorder="1" applyAlignment="1">
      <alignment horizontal="justify" vertical="center" wrapText="1"/>
    </xf>
    <xf numFmtId="0" fontId="16" fillId="0" borderId="33" xfId="21" applyFont="1" applyBorder="1" applyAlignment="1">
      <alignment horizontal="justify" vertical="center" wrapText="1"/>
    </xf>
    <xf numFmtId="0" fontId="34" fillId="0" borderId="33" xfId="21" applyFont="1" applyBorder="1" applyAlignment="1">
      <alignment horizontal="justify" vertical="center" wrapText="1"/>
    </xf>
    <xf numFmtId="0" fontId="34" fillId="0" borderId="23" xfId="21" applyFont="1" applyBorder="1" applyAlignment="1">
      <alignment horizontal="justify" vertical="center" wrapText="1"/>
    </xf>
    <xf numFmtId="0" fontId="34" fillId="2" borderId="28" xfId="21" applyFont="1" applyFill="1" applyBorder="1" applyAlignment="1">
      <alignment horizontal="center" vertical="center" wrapText="1"/>
    </xf>
    <xf numFmtId="9" fontId="34" fillId="0" borderId="23" xfId="21" applyNumberFormat="1" applyFont="1" applyBorder="1" applyAlignment="1">
      <alignment horizontal="justify" vertical="center" wrapText="1"/>
    </xf>
    <xf numFmtId="0" fontId="34" fillId="0" borderId="69" xfId="21" applyFont="1" applyBorder="1" applyAlignment="1">
      <alignment horizontal="justify" vertical="center" wrapText="1"/>
    </xf>
    <xf numFmtId="9" fontId="34" fillId="2" borderId="37" xfId="21" applyNumberFormat="1" applyFont="1" applyFill="1" applyBorder="1" applyAlignment="1">
      <alignment horizontal="justify" vertical="center" wrapText="1"/>
    </xf>
    <xf numFmtId="9" fontId="34" fillId="2" borderId="0" xfId="21" applyNumberFormat="1" applyFont="1" applyFill="1" applyAlignment="1">
      <alignment horizontal="left" vertical="center" wrapText="1"/>
    </xf>
    <xf numFmtId="0" fontId="77" fillId="2" borderId="4" xfId="2" applyFont="1" applyFill="1" applyBorder="1" applyAlignment="1">
      <alignment horizontal="center" vertical="center" wrapText="1"/>
    </xf>
    <xf numFmtId="10" fontId="75" fillId="2" borderId="0" xfId="2" applyNumberFormat="1" applyFont="1" applyFill="1" applyAlignment="1">
      <alignment horizontal="center" vertical="center"/>
    </xf>
    <xf numFmtId="0" fontId="75" fillId="2" borderId="5" xfId="2" applyFont="1" applyFill="1" applyBorder="1" applyAlignment="1">
      <alignment horizontal="center" vertical="center" wrapText="1"/>
    </xf>
    <xf numFmtId="0" fontId="16" fillId="12" borderId="28" xfId="7" applyFont="1" applyFill="1" applyBorder="1" applyAlignment="1">
      <alignment horizontal="left" vertical="center" wrapText="1"/>
    </xf>
    <xf numFmtId="0" fontId="74" fillId="0" borderId="1" xfId="2" applyFont="1" applyBorder="1" applyAlignment="1">
      <alignment horizontal="center" vertical="center" textRotation="90"/>
    </xf>
    <xf numFmtId="0" fontId="15" fillId="0" borderId="10" xfId="2" applyFont="1" applyBorder="1" applyAlignment="1">
      <alignment horizontal="center" vertical="center" wrapText="1"/>
    </xf>
    <xf numFmtId="2" fontId="34" fillId="4" borderId="26" xfId="9" applyNumberFormat="1" applyFont="1" applyFill="1" applyBorder="1" applyAlignment="1">
      <alignment horizontal="center" vertical="center"/>
    </xf>
    <xf numFmtId="43" fontId="34" fillId="4" borderId="26" xfId="9" applyFont="1" applyFill="1" applyBorder="1" applyAlignment="1">
      <alignment horizontal="center" vertical="center"/>
    </xf>
    <xf numFmtId="43" fontId="16" fillId="0" borderId="25" xfId="2" applyNumberFormat="1" applyFont="1" applyBorder="1"/>
    <xf numFmtId="43" fontId="16" fillId="0" borderId="26" xfId="2" applyNumberFormat="1" applyFont="1" applyBorder="1"/>
    <xf numFmtId="0" fontId="34" fillId="2" borderId="60" xfId="11" applyFont="1" applyFill="1" applyBorder="1" applyAlignment="1">
      <alignment horizontal="left" vertical="center" wrapText="1"/>
    </xf>
    <xf numFmtId="0" fontId="34" fillId="2" borderId="69" xfId="11" applyFont="1" applyFill="1" applyBorder="1" applyAlignment="1">
      <alignment horizontal="left" vertical="center" wrapText="1"/>
    </xf>
    <xf numFmtId="9" fontId="34" fillId="2" borderId="69" xfId="11" applyNumberFormat="1" applyFont="1" applyFill="1" applyBorder="1" applyAlignment="1">
      <alignment horizontal="left" vertical="center" wrapText="1"/>
    </xf>
    <xf numFmtId="9" fontId="34" fillId="0" borderId="69" xfId="8" applyFont="1" applyFill="1" applyBorder="1" applyAlignment="1">
      <alignment horizontal="center" vertical="center"/>
    </xf>
    <xf numFmtId="14" fontId="16" fillId="2" borderId="69" xfId="8" applyNumberFormat="1" applyFont="1" applyFill="1" applyBorder="1" applyAlignment="1">
      <alignment horizontal="center" vertical="center"/>
    </xf>
    <xf numFmtId="0" fontId="34" fillId="0" borderId="76" xfId="2" applyFont="1" applyBorder="1" applyAlignment="1">
      <alignment vertical="center" wrapText="1"/>
    </xf>
    <xf numFmtId="0" fontId="18" fillId="2" borderId="83" xfId="11" applyFont="1" applyFill="1" applyBorder="1" applyAlignment="1">
      <alignment horizontal="center" vertical="center" wrapText="1"/>
    </xf>
    <xf numFmtId="10" fontId="34" fillId="0" borderId="60" xfId="1" applyNumberFormat="1" applyFont="1" applyBorder="1" applyAlignment="1">
      <alignment horizontal="center" vertical="center"/>
    </xf>
    <xf numFmtId="10" fontId="34" fillId="4" borderId="55" xfId="1" applyNumberFormat="1" applyFont="1" applyFill="1" applyBorder="1" applyAlignment="1">
      <alignment horizontal="center" vertical="center"/>
    </xf>
    <xf numFmtId="0" fontId="16" fillId="0" borderId="55" xfId="2" applyFont="1" applyBorder="1"/>
    <xf numFmtId="9" fontId="34" fillId="0" borderId="23" xfId="8" applyFont="1" applyFill="1" applyBorder="1" applyAlignment="1">
      <alignment horizontal="center" vertical="center" wrapText="1"/>
    </xf>
    <xf numFmtId="9" fontId="16" fillId="0" borderId="25" xfId="1" applyFont="1" applyFill="1" applyBorder="1" applyAlignment="1"/>
    <xf numFmtId="9" fontId="16" fillId="0" borderId="26" xfId="1" applyFont="1" applyFill="1" applyBorder="1" applyAlignment="1"/>
    <xf numFmtId="0" fontId="34" fillId="0" borderId="17" xfId="11" applyFont="1" applyBorder="1" applyAlignment="1">
      <alignment horizontal="center" vertical="center"/>
    </xf>
    <xf numFmtId="2" fontId="34" fillId="4" borderId="35" xfId="11" applyNumberFormat="1" applyFont="1" applyFill="1" applyBorder="1" applyAlignment="1">
      <alignment horizontal="center" vertical="center"/>
    </xf>
    <xf numFmtId="9" fontId="16" fillId="0" borderId="17" xfId="1" applyFont="1" applyFill="1" applyBorder="1" applyAlignment="1"/>
    <xf numFmtId="9" fontId="16" fillId="0" borderId="35" xfId="1" applyFont="1" applyFill="1" applyBorder="1" applyAlignment="1"/>
    <xf numFmtId="0" fontId="34" fillId="2" borderId="6" xfId="11" applyFont="1" applyFill="1" applyBorder="1" applyAlignment="1">
      <alignment horizontal="left" vertical="center" wrapText="1"/>
    </xf>
    <xf numFmtId="9" fontId="34" fillId="2" borderId="6" xfId="11" applyNumberFormat="1" applyFont="1" applyFill="1" applyBorder="1" applyAlignment="1">
      <alignment horizontal="center" vertical="center" wrapText="1"/>
    </xf>
    <xf numFmtId="0" fontId="34" fillId="2" borderId="32" xfId="11" applyFont="1" applyFill="1" applyBorder="1" applyAlignment="1">
      <alignment horizontal="left" vertical="center" wrapText="1"/>
    </xf>
    <xf numFmtId="0" fontId="16" fillId="0" borderId="41" xfId="11" applyFont="1" applyBorder="1" applyAlignment="1">
      <alignment horizontal="left" vertical="center" wrapText="1"/>
    </xf>
    <xf numFmtId="0" fontId="16" fillId="2" borderId="41" xfId="11" applyFont="1" applyFill="1" applyBorder="1" applyAlignment="1">
      <alignment horizontal="left" vertical="center" wrapText="1"/>
    </xf>
    <xf numFmtId="9" fontId="34" fillId="0" borderId="41" xfId="8" applyFont="1" applyFill="1" applyBorder="1" applyAlignment="1">
      <alignment horizontal="center" vertical="center"/>
    </xf>
    <xf numFmtId="9" fontId="34" fillId="2" borderId="41" xfId="8" applyFont="1" applyFill="1" applyBorder="1" applyAlignment="1">
      <alignment horizontal="center" vertical="center" wrapText="1"/>
    </xf>
    <xf numFmtId="14" fontId="34" fillId="2" borderId="41" xfId="8" applyNumberFormat="1" applyFont="1" applyFill="1" applyBorder="1" applyAlignment="1">
      <alignment horizontal="center" vertical="center"/>
    </xf>
    <xf numFmtId="0" fontId="34" fillId="2" borderId="64" xfId="2" applyFont="1" applyFill="1" applyBorder="1" applyAlignment="1">
      <alignment vertical="center" wrapText="1"/>
    </xf>
    <xf numFmtId="0" fontId="18" fillId="2" borderId="6" xfId="11" applyFont="1" applyFill="1" applyBorder="1" applyAlignment="1">
      <alignment horizontal="center" vertical="center" wrapText="1"/>
    </xf>
    <xf numFmtId="43" fontId="34" fillId="0" borderId="32" xfId="9" applyFont="1" applyBorder="1" applyAlignment="1">
      <alignment horizontal="center" vertical="center"/>
    </xf>
    <xf numFmtId="43" fontId="34" fillId="4" borderId="81" xfId="9" applyFont="1" applyFill="1" applyBorder="1" applyAlignment="1">
      <alignment horizontal="center" vertical="center"/>
    </xf>
    <xf numFmtId="43" fontId="34" fillId="2" borderId="32" xfId="9" applyFont="1" applyFill="1" applyBorder="1" applyAlignment="1">
      <alignment horizontal="center" vertical="center"/>
    </xf>
    <xf numFmtId="9" fontId="16" fillId="0" borderId="19" xfId="1" applyFont="1" applyFill="1" applyBorder="1" applyAlignment="1"/>
    <xf numFmtId="9" fontId="16" fillId="0" borderId="62" xfId="1" applyFont="1" applyFill="1" applyBorder="1" applyAlignment="1"/>
    <xf numFmtId="0" fontId="35" fillId="2" borderId="73" xfId="11" applyFont="1" applyFill="1" applyBorder="1" applyAlignment="1">
      <alignment horizontal="center" vertical="center" wrapText="1"/>
    </xf>
    <xf numFmtId="0" fontId="34" fillId="4" borderId="62" xfId="11" applyFont="1" applyFill="1" applyBorder="1" applyAlignment="1">
      <alignment horizontal="center" vertical="center"/>
    </xf>
    <xf numFmtId="2" fontId="34" fillId="4" borderId="62" xfId="11" applyNumberFormat="1" applyFont="1" applyFill="1" applyBorder="1" applyAlignment="1">
      <alignment horizontal="center" vertical="center"/>
    </xf>
    <xf numFmtId="0" fontId="34" fillId="4" borderId="62" xfId="2" applyFont="1" applyFill="1" applyBorder="1" applyAlignment="1">
      <alignment horizontal="center" vertical="center"/>
    </xf>
    <xf numFmtId="2" fontId="34" fillId="2" borderId="27" xfId="2" applyNumberFormat="1" applyFont="1" applyFill="1" applyBorder="1" applyAlignment="1">
      <alignment horizontal="center" vertical="center"/>
    </xf>
    <xf numFmtId="2" fontId="34" fillId="2" borderId="31" xfId="2" applyNumberFormat="1" applyFont="1" applyFill="1" applyBorder="1" applyAlignment="1">
      <alignment horizontal="center" vertical="center"/>
    </xf>
    <xf numFmtId="0" fontId="34" fillId="4" borderId="31" xfId="11" applyFont="1" applyFill="1" applyBorder="1" applyAlignment="1">
      <alignment horizontal="center" vertical="center"/>
    </xf>
    <xf numFmtId="2" fontId="34" fillId="4" borderId="31" xfId="11" applyNumberFormat="1" applyFont="1" applyFill="1" applyBorder="1" applyAlignment="1">
      <alignment horizontal="center" vertical="center"/>
    </xf>
    <xf numFmtId="0" fontId="34" fillId="2" borderId="59" xfId="11" applyFont="1" applyFill="1" applyBorder="1" applyAlignment="1">
      <alignment horizontal="left" vertical="center" wrapText="1"/>
    </xf>
    <xf numFmtId="9" fontId="34" fillId="2" borderId="59" xfId="11" applyNumberFormat="1" applyFont="1" applyFill="1" applyBorder="1" applyAlignment="1">
      <alignment horizontal="center" vertical="center" wrapText="1"/>
    </xf>
    <xf numFmtId="0" fontId="34" fillId="2" borderId="54" xfId="11" applyFont="1" applyFill="1" applyBorder="1" applyAlignment="1">
      <alignment horizontal="left" vertical="center" wrapText="1"/>
    </xf>
    <xf numFmtId="164" fontId="34" fillId="2" borderId="69" xfId="8" applyNumberFormat="1" applyFont="1" applyFill="1" applyBorder="1" applyAlignment="1">
      <alignment horizontal="center" vertical="center"/>
    </xf>
    <xf numFmtId="9" fontId="34" fillId="2" borderId="69" xfId="8" applyFont="1" applyFill="1" applyBorder="1" applyAlignment="1">
      <alignment horizontal="center" vertical="center" wrapText="1"/>
    </xf>
    <xf numFmtId="0" fontId="34" fillId="2" borderId="76" xfId="2" applyFont="1" applyFill="1" applyBorder="1" applyAlignment="1">
      <alignment vertical="center" wrapText="1"/>
    </xf>
    <xf numFmtId="0" fontId="35" fillId="2" borderId="83" xfId="11" applyFont="1" applyFill="1" applyBorder="1" applyAlignment="1">
      <alignment horizontal="center" vertical="center" wrapText="1"/>
    </xf>
    <xf numFmtId="0" fontId="34" fillId="0" borderId="60" xfId="11" applyFont="1" applyBorder="1" applyAlignment="1">
      <alignment horizontal="center" vertical="center"/>
    </xf>
    <xf numFmtId="0" fontId="34" fillId="4" borderId="55" xfId="11" applyFont="1" applyFill="1" applyBorder="1" applyAlignment="1">
      <alignment horizontal="center" vertical="center"/>
    </xf>
    <xf numFmtId="0" fontId="34" fillId="2" borderId="60" xfId="11" applyFont="1" applyFill="1" applyBorder="1" applyAlignment="1">
      <alignment horizontal="center" vertical="center"/>
    </xf>
    <xf numFmtId="0" fontId="34" fillId="4" borderId="55" xfId="2" applyFont="1" applyFill="1" applyBorder="1" applyAlignment="1">
      <alignment horizontal="center" vertical="center"/>
    </xf>
    <xf numFmtId="2" fontId="34" fillId="4" borderId="55" xfId="1" applyNumberFormat="1" applyFont="1" applyFill="1" applyBorder="1" applyAlignment="1">
      <alignment horizontal="center" vertical="center"/>
    </xf>
    <xf numFmtId="2" fontId="34" fillId="2" borderId="60" xfId="2" applyNumberFormat="1" applyFont="1" applyFill="1" applyBorder="1" applyAlignment="1">
      <alignment horizontal="center" vertical="center"/>
    </xf>
    <xf numFmtId="2" fontId="34" fillId="2" borderId="55" xfId="2" applyNumberFormat="1" applyFont="1" applyFill="1" applyBorder="1" applyAlignment="1">
      <alignment horizontal="center" vertical="center"/>
    </xf>
    <xf numFmtId="9" fontId="34" fillId="2" borderId="23" xfId="11" applyNumberFormat="1" applyFont="1" applyFill="1" applyBorder="1" applyAlignment="1">
      <alignment horizontal="center" vertical="center" wrapText="1"/>
    </xf>
    <xf numFmtId="164" fontId="34" fillId="2" borderId="23" xfId="8" applyNumberFormat="1" applyFont="1" applyFill="1" applyBorder="1" applyAlignment="1">
      <alignment horizontal="center" vertical="center"/>
    </xf>
    <xf numFmtId="0" fontId="34" fillId="2" borderId="23" xfId="2" applyFont="1" applyFill="1" applyBorder="1" applyAlignment="1">
      <alignment vertical="center" wrapText="1"/>
    </xf>
    <xf numFmtId="0" fontId="35" fillId="2" borderId="24" xfId="11" applyFont="1" applyFill="1" applyBorder="1" applyAlignment="1">
      <alignment horizontal="center" vertical="center" wrapText="1"/>
    </xf>
    <xf numFmtId="0" fontId="34" fillId="0" borderId="25" xfId="11" applyFont="1" applyBorder="1" applyAlignment="1">
      <alignment horizontal="center" vertical="center"/>
    </xf>
    <xf numFmtId="10" fontId="34" fillId="4" borderId="26" xfId="1" applyNumberFormat="1" applyFont="1" applyFill="1" applyBorder="1" applyAlignment="1">
      <alignment horizontal="center" vertical="center"/>
    </xf>
    <xf numFmtId="10" fontId="34" fillId="4" borderId="26" xfId="11" applyNumberFormat="1" applyFont="1" applyFill="1" applyBorder="1" applyAlignment="1">
      <alignment horizontal="center" vertical="center"/>
    </xf>
    <xf numFmtId="10" fontId="34" fillId="4" borderId="26" xfId="2" applyNumberFormat="1" applyFont="1" applyFill="1" applyBorder="1" applyAlignment="1">
      <alignment horizontal="center" vertical="center"/>
    </xf>
    <xf numFmtId="2" fontId="34" fillId="2" borderId="25" xfId="2" applyNumberFormat="1" applyFont="1" applyFill="1" applyBorder="1" applyAlignment="1">
      <alignment horizontal="center" vertical="center"/>
    </xf>
    <xf numFmtId="2" fontId="34" fillId="2" borderId="26" xfId="2" applyNumberFormat="1" applyFont="1" applyFill="1" applyBorder="1" applyAlignment="1">
      <alignment horizontal="center" vertical="center"/>
    </xf>
    <xf numFmtId="0" fontId="34" fillId="2" borderId="28" xfId="11" applyFont="1" applyFill="1" applyBorder="1" applyAlignment="1">
      <alignment horizontal="justify" vertical="top" wrapText="1"/>
    </xf>
    <xf numFmtId="0" fontId="34" fillId="2" borderId="28" xfId="2" applyFont="1" applyFill="1" applyBorder="1" applyAlignment="1">
      <alignment vertical="center" wrapText="1"/>
    </xf>
    <xf numFmtId="0" fontId="35" fillId="0" borderId="29" xfId="11" applyFont="1" applyBorder="1" applyAlignment="1">
      <alignment horizontal="center" vertical="center" wrapText="1"/>
    </xf>
    <xf numFmtId="9" fontId="34" fillId="2" borderId="27" xfId="1" applyFont="1" applyFill="1" applyBorder="1" applyAlignment="1">
      <alignment horizontal="center" vertical="center"/>
    </xf>
    <xf numFmtId="10" fontId="34" fillId="2" borderId="27" xfId="22" applyNumberFormat="1" applyFont="1" applyFill="1" applyBorder="1" applyAlignment="1">
      <alignment horizontal="center" vertical="center"/>
    </xf>
    <xf numFmtId="9" fontId="16" fillId="0" borderId="27" xfId="1" applyFont="1" applyFill="1" applyBorder="1" applyAlignment="1"/>
    <xf numFmtId="9" fontId="16" fillId="0" borderId="31" xfId="1" applyFont="1" applyFill="1" applyBorder="1" applyAlignment="1"/>
    <xf numFmtId="43" fontId="36" fillId="4" borderId="31" xfId="9" applyFont="1" applyFill="1" applyBorder="1" applyAlignment="1">
      <alignment horizontal="center" vertical="center"/>
    </xf>
    <xf numFmtId="10" fontId="34" fillId="0" borderId="27" xfId="22" applyNumberFormat="1" applyFont="1" applyFill="1" applyBorder="1" applyAlignment="1">
      <alignment horizontal="center" vertical="center"/>
    </xf>
    <xf numFmtId="0" fontId="34" fillId="2" borderId="33" xfId="2" applyFont="1" applyFill="1" applyBorder="1" applyAlignment="1">
      <alignment vertical="center" wrapText="1"/>
    </xf>
    <xf numFmtId="0" fontId="35" fillId="0" borderId="34" xfId="11" applyFont="1" applyBorder="1" applyAlignment="1">
      <alignment horizontal="center" vertical="center" wrapText="1"/>
    </xf>
    <xf numFmtId="10" fontId="34" fillId="4" borderId="35" xfId="8" applyNumberFormat="1" applyFont="1" applyFill="1" applyBorder="1" applyAlignment="1">
      <alignment horizontal="center" vertical="center"/>
    </xf>
    <xf numFmtId="9" fontId="36" fillId="2" borderId="17" xfId="8" applyFont="1" applyFill="1" applyBorder="1" applyAlignment="1">
      <alignment horizontal="center" vertical="center"/>
    </xf>
    <xf numFmtId="10" fontId="34" fillId="0" borderId="17" xfId="22" applyNumberFormat="1" applyFont="1" applyFill="1" applyBorder="1" applyAlignment="1">
      <alignment horizontal="center" vertical="center"/>
    </xf>
    <xf numFmtId="10" fontId="34" fillId="2" borderId="17" xfId="22" applyNumberFormat="1" applyFont="1" applyFill="1" applyBorder="1" applyAlignment="1">
      <alignment horizontal="center" vertical="center"/>
    </xf>
    <xf numFmtId="0" fontId="34" fillId="4" borderId="35" xfId="11" applyFont="1" applyFill="1" applyBorder="1" applyAlignment="1">
      <alignment horizontal="center" vertical="center"/>
    </xf>
    <xf numFmtId="0" fontId="34" fillId="2" borderId="6" xfId="2" applyFont="1" applyFill="1" applyBorder="1" applyAlignment="1">
      <alignment horizontal="center" vertical="center" wrapText="1"/>
    </xf>
    <xf numFmtId="0" fontId="35" fillId="2" borderId="6" xfId="11" applyFont="1" applyFill="1" applyBorder="1" applyAlignment="1">
      <alignment horizontal="center" vertical="center" wrapText="1"/>
    </xf>
    <xf numFmtId="10" fontId="34" fillId="0" borderId="32" xfId="11" applyNumberFormat="1" applyFont="1" applyBorder="1" applyAlignment="1">
      <alignment horizontal="center" vertical="center"/>
    </xf>
    <xf numFmtId="10" fontId="34" fillId="4" borderId="81" xfId="8" applyNumberFormat="1" applyFont="1" applyFill="1" applyBorder="1" applyAlignment="1">
      <alignment horizontal="center" vertical="center"/>
    </xf>
    <xf numFmtId="10" fontId="34" fillId="2" borderId="32" xfId="8" applyNumberFormat="1" applyFont="1" applyFill="1" applyBorder="1" applyAlignment="1">
      <alignment horizontal="center" vertical="center"/>
    </xf>
    <xf numFmtId="10" fontId="34" fillId="0" borderId="32" xfId="23" applyNumberFormat="1" applyFont="1" applyFill="1" applyBorder="1" applyAlignment="1">
      <alignment horizontal="center" vertical="center"/>
    </xf>
    <xf numFmtId="0" fontId="34" fillId="0" borderId="32" xfId="11" applyFont="1" applyBorder="1" applyAlignment="1">
      <alignment horizontal="center" vertical="center"/>
    </xf>
    <xf numFmtId="0" fontId="16" fillId="0" borderId="19" xfId="2" applyFont="1" applyBorder="1"/>
    <xf numFmtId="0" fontId="16" fillId="0" borderId="62" xfId="2" applyFont="1" applyBorder="1"/>
    <xf numFmtId="0" fontId="18" fillId="2" borderId="8" xfId="24" applyFont="1" applyFill="1" applyBorder="1" applyAlignment="1">
      <alignment horizontal="center" vertical="center" wrapText="1"/>
    </xf>
    <xf numFmtId="10" fontId="34" fillId="2" borderId="36" xfId="8" applyNumberFormat="1" applyFont="1" applyFill="1" applyBorder="1" applyAlignment="1">
      <alignment horizontal="center" vertical="center"/>
    </xf>
    <xf numFmtId="10" fontId="34" fillId="0" borderId="36" xfId="22" applyNumberFormat="1" applyFont="1" applyFill="1" applyBorder="1" applyAlignment="1">
      <alignment horizontal="center" vertical="center"/>
    </xf>
    <xf numFmtId="0" fontId="34" fillId="2" borderId="4" xfId="2" applyFont="1" applyFill="1" applyBorder="1" applyAlignment="1">
      <alignment horizontal="center" vertical="center" wrapText="1"/>
    </xf>
    <xf numFmtId="0" fontId="34" fillId="2" borderId="0" xfId="2" applyFont="1" applyFill="1" applyAlignment="1">
      <alignment horizontal="justify" vertical="center" wrapText="1"/>
    </xf>
    <xf numFmtId="9" fontId="34" fillId="0" borderId="0" xfId="2" applyNumberFormat="1" applyFont="1" applyAlignment="1">
      <alignment horizontal="center" vertical="center" wrapText="1"/>
    </xf>
    <xf numFmtId="9" fontId="34" fillId="2" borderId="0" xfId="11" applyNumberFormat="1" applyFont="1" applyFill="1" applyAlignment="1">
      <alignment horizontal="center" vertical="center" wrapText="1"/>
    </xf>
    <xf numFmtId="9" fontId="34" fillId="2" borderId="0" xfId="8" applyFont="1" applyFill="1" applyBorder="1" applyAlignment="1">
      <alignment horizontal="center" vertical="center"/>
    </xf>
    <xf numFmtId="9" fontId="34" fillId="2" borderId="0" xfId="8" applyFont="1" applyFill="1" applyBorder="1" applyAlignment="1">
      <alignment horizontal="center" vertical="center" wrapText="1"/>
    </xf>
    <xf numFmtId="9" fontId="20" fillId="2" borderId="0" xfId="2" applyNumberFormat="1" applyFont="1" applyFill="1"/>
    <xf numFmtId="14" fontId="22" fillId="0" borderId="0" xfId="2" applyNumberFormat="1" applyFont="1" applyAlignment="1">
      <alignment horizontal="left"/>
    </xf>
    <xf numFmtId="167" fontId="78" fillId="2" borderId="28" xfId="12" applyNumberFormat="1" applyFont="1" applyFill="1" applyBorder="1" applyAlignment="1">
      <alignment horizontal="center" vertical="center" wrapText="1"/>
    </xf>
    <xf numFmtId="167" fontId="78" fillId="0" borderId="28" xfId="12" applyNumberFormat="1" applyFont="1" applyBorder="1" applyAlignment="1">
      <alignment vertical="center" wrapText="1"/>
    </xf>
    <xf numFmtId="167" fontId="78" fillId="0" borderId="28" xfId="12" applyNumberFormat="1" applyFont="1" applyBorder="1" applyAlignment="1">
      <alignment horizontal="center" vertical="center" wrapText="1"/>
    </xf>
    <xf numFmtId="167" fontId="78" fillId="0" borderId="28" xfId="12" applyNumberFormat="1" applyFont="1" applyBorder="1" applyAlignment="1">
      <alignment horizontal="left" vertical="center" wrapText="1"/>
    </xf>
    <xf numFmtId="167" fontId="78" fillId="0" borderId="28" xfId="12" applyNumberFormat="1" applyFont="1" applyBorder="1" applyAlignment="1">
      <alignment horizontal="left" wrapText="1"/>
    </xf>
    <xf numFmtId="0" fontId="28" fillId="2" borderId="28" xfId="0" applyFont="1" applyFill="1" applyBorder="1" applyAlignment="1">
      <alignment horizontal="left" vertical="center"/>
    </xf>
    <xf numFmtId="0" fontId="24" fillId="2" borderId="0" xfId="0" applyFont="1" applyFill="1" applyAlignment="1">
      <alignment horizontal="center"/>
    </xf>
    <xf numFmtId="0" fontId="25" fillId="2" borderId="0" xfId="0" applyFont="1" applyFill="1" applyAlignment="1">
      <alignment horizontal="center"/>
    </xf>
    <xf numFmtId="0" fontId="26" fillId="2" borderId="0" xfId="0" applyFont="1" applyFill="1" applyAlignment="1">
      <alignment horizontal="justify" vertical="center" wrapText="1"/>
    </xf>
    <xf numFmtId="0" fontId="26" fillId="2" borderId="0" xfId="0" applyFont="1" applyFill="1" applyAlignment="1">
      <alignment horizontal="justify" vertical="center"/>
    </xf>
    <xf numFmtId="0" fontId="27" fillId="2" borderId="0" xfId="0" applyFont="1" applyFill="1" applyAlignment="1">
      <alignment horizontal="justify" vertical="center" wrapText="1"/>
    </xf>
    <xf numFmtId="0" fontId="10" fillId="0" borderId="12" xfId="2" applyFont="1" applyBorder="1" applyAlignment="1">
      <alignment horizontal="center" vertical="center" wrapText="1"/>
    </xf>
    <xf numFmtId="0" fontId="10" fillId="0" borderId="52" xfId="2" applyFont="1" applyBorder="1" applyAlignment="1">
      <alignment horizontal="center" vertical="center" wrapText="1"/>
    </xf>
    <xf numFmtId="0" fontId="68" fillId="0" borderId="1" xfId="2" applyFont="1" applyBorder="1" applyAlignment="1">
      <alignment horizontal="center" vertical="center"/>
    </xf>
    <xf numFmtId="0" fontId="68" fillId="0" borderId="2" xfId="2" applyFont="1" applyBorder="1" applyAlignment="1">
      <alignment horizontal="center" vertical="center"/>
    </xf>
    <xf numFmtId="0" fontId="68" fillId="0" borderId="4" xfId="2" applyFont="1" applyBorder="1" applyAlignment="1">
      <alignment horizontal="center" vertical="center"/>
    </xf>
    <xf numFmtId="0" fontId="68" fillId="0" borderId="0" xfId="2" applyFont="1" applyAlignment="1">
      <alignment horizontal="center" vertical="center"/>
    </xf>
    <xf numFmtId="0" fontId="68" fillId="0" borderId="6" xfId="2" applyFont="1" applyBorder="1" applyAlignment="1">
      <alignment horizontal="center" vertical="center"/>
    </xf>
    <xf numFmtId="0" fontId="68" fillId="0" borderId="7" xfId="2" applyFont="1" applyBorder="1" applyAlignment="1">
      <alignment horizontal="center" vertical="center"/>
    </xf>
    <xf numFmtId="0" fontId="8" fillId="0" borderId="1" xfId="2" applyFont="1" applyBorder="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8" fillId="0" borderId="11" xfId="2" applyFont="1" applyBorder="1" applyAlignment="1">
      <alignment horizontal="center" vertical="center"/>
    </xf>
    <xf numFmtId="0" fontId="10" fillId="0" borderId="8" xfId="2" applyFont="1" applyBorder="1" applyAlignment="1">
      <alignment horizontal="center" vertical="center" wrapText="1"/>
    </xf>
    <xf numFmtId="0" fontId="10" fillId="0" borderId="10" xfId="2" applyFont="1" applyBorder="1" applyAlignment="1">
      <alignment horizontal="center" vertical="center" wrapText="1"/>
    </xf>
    <xf numFmtId="9" fontId="10" fillId="0" borderId="12" xfId="1" applyFont="1" applyBorder="1" applyAlignment="1">
      <alignment horizontal="center" vertical="center" wrapText="1"/>
    </xf>
    <xf numFmtId="9" fontId="10" fillId="0" borderId="52" xfId="1" applyFont="1" applyBorder="1" applyAlignment="1">
      <alignment horizontal="center" vertical="center" wrapText="1"/>
    </xf>
    <xf numFmtId="0" fontId="10" fillId="0" borderId="13" xfId="2" applyFont="1" applyBorder="1" applyAlignment="1">
      <alignment horizontal="center" vertical="center"/>
    </xf>
    <xf numFmtId="0" fontId="10" fillId="0" borderId="14" xfId="2" applyFont="1" applyBorder="1" applyAlignment="1">
      <alignment horizontal="center" vertical="center"/>
    </xf>
    <xf numFmtId="0" fontId="34" fillId="0" borderId="23" xfId="2" applyFont="1" applyBorder="1" applyAlignment="1">
      <alignment horizontal="justify" vertical="center" wrapText="1"/>
    </xf>
    <xf numFmtId="0" fontId="34" fillId="0" borderId="28" xfId="2" applyFont="1" applyBorder="1" applyAlignment="1">
      <alignment horizontal="justify" vertical="center" wrapText="1"/>
    </xf>
    <xf numFmtId="0" fontId="34" fillId="0" borderId="33" xfId="2" applyFont="1" applyBorder="1" applyAlignment="1">
      <alignment horizontal="justify" vertical="center" wrapText="1"/>
    </xf>
    <xf numFmtId="0" fontId="8" fillId="0" borderId="8" xfId="2" applyFont="1" applyBorder="1" applyAlignment="1">
      <alignment horizontal="center" vertical="center"/>
    </xf>
    <xf numFmtId="0" fontId="8" fillId="0" borderId="10" xfId="2" applyFont="1" applyBorder="1" applyAlignment="1">
      <alignment horizontal="center" vertical="center"/>
    </xf>
    <xf numFmtId="0" fontId="34" fillId="2" borderId="29" xfId="2" applyFont="1" applyFill="1" applyBorder="1" applyAlignment="1">
      <alignment horizontal="justify" vertical="center" wrapText="1"/>
    </xf>
    <xf numFmtId="0" fontId="34" fillId="2" borderId="76" xfId="2" applyFont="1" applyFill="1" applyBorder="1" applyAlignment="1">
      <alignment horizontal="justify" vertical="center" wrapText="1"/>
    </xf>
    <xf numFmtId="0" fontId="34" fillId="0" borderId="25" xfId="2" applyFont="1" applyBorder="1" applyAlignment="1">
      <alignment horizontal="justify" vertical="center" wrapText="1"/>
    </xf>
    <xf numFmtId="0" fontId="34" fillId="0" borderId="27" xfId="2" applyFont="1" applyBorder="1" applyAlignment="1">
      <alignment horizontal="justify" vertical="center" wrapText="1"/>
    </xf>
    <xf numFmtId="0" fontId="34" fillId="0" borderId="17" xfId="2" applyFont="1" applyBorder="1" applyAlignment="1">
      <alignment horizontal="justify" vertical="center" wrapText="1"/>
    </xf>
    <xf numFmtId="0" fontId="34" fillId="2" borderId="23" xfId="2" applyFont="1" applyFill="1" applyBorder="1" applyAlignment="1">
      <alignment horizontal="justify" vertical="center" wrapText="1"/>
    </xf>
    <xf numFmtId="0" fontId="34" fillId="2" borderId="28" xfId="2" applyFont="1" applyFill="1" applyBorder="1" applyAlignment="1">
      <alignment horizontal="justify" vertical="center" wrapText="1"/>
    </xf>
    <xf numFmtId="0" fontId="34" fillId="2" borderId="33" xfId="2" applyFont="1" applyFill="1" applyBorder="1" applyAlignment="1">
      <alignment horizontal="justify" vertical="center" wrapText="1"/>
    </xf>
    <xf numFmtId="0" fontId="34" fillId="2" borderId="23" xfId="21" applyFont="1" applyFill="1" applyBorder="1" applyAlignment="1">
      <alignment horizontal="justify" vertical="center" wrapText="1"/>
    </xf>
    <xf numFmtId="0" fontId="34" fillId="2" borderId="28" xfId="21" applyFont="1" applyFill="1" applyBorder="1" applyAlignment="1">
      <alignment horizontal="justify" vertical="center" wrapText="1"/>
    </xf>
    <xf numFmtId="0" fontId="34" fillId="2" borderId="33" xfId="21" applyFont="1" applyFill="1" applyBorder="1" applyAlignment="1">
      <alignment horizontal="justify" vertical="center" wrapText="1"/>
    </xf>
    <xf numFmtId="9" fontId="34" fillId="0" borderId="23" xfId="8" applyFont="1" applyFill="1" applyBorder="1" applyAlignment="1">
      <alignment horizontal="center" vertical="center"/>
    </xf>
    <xf numFmtId="9" fontId="34" fillId="0" borderId="28" xfId="8" applyFont="1" applyFill="1" applyBorder="1" applyAlignment="1">
      <alignment horizontal="center" vertical="center"/>
    </xf>
    <xf numFmtId="9" fontId="34" fillId="0" borderId="33" xfId="8" applyFont="1" applyFill="1" applyBorder="1" applyAlignment="1">
      <alignment horizontal="center" vertical="center"/>
    </xf>
    <xf numFmtId="9" fontId="34" fillId="2" borderId="23" xfId="2" applyNumberFormat="1" applyFont="1" applyFill="1" applyBorder="1" applyAlignment="1">
      <alignment horizontal="justify" vertical="center" wrapText="1"/>
    </xf>
    <xf numFmtId="9" fontId="34" fillId="2" borderId="28" xfId="2" applyNumberFormat="1" applyFont="1" applyFill="1" applyBorder="1" applyAlignment="1">
      <alignment horizontal="justify" vertical="center" wrapText="1"/>
    </xf>
    <xf numFmtId="9" fontId="34" fillId="2" borderId="33" xfId="2" applyNumberFormat="1" applyFont="1" applyFill="1" applyBorder="1" applyAlignment="1">
      <alignment horizontal="justify" vertical="center" wrapText="1"/>
    </xf>
    <xf numFmtId="0" fontId="34" fillId="0" borderId="28" xfId="21" applyFont="1" applyBorder="1" applyAlignment="1">
      <alignment horizontal="justify" vertical="center" wrapText="1"/>
    </xf>
    <xf numFmtId="0" fontId="16" fillId="0" borderId="28" xfId="21" applyFont="1" applyBorder="1" applyAlignment="1">
      <alignment horizontal="justify" vertical="center" wrapText="1"/>
    </xf>
    <xf numFmtId="0" fontId="34" fillId="2" borderId="25" xfId="2" applyFont="1" applyFill="1" applyBorder="1" applyAlignment="1">
      <alignment horizontal="justify" vertical="center" wrapText="1"/>
    </xf>
    <xf numFmtId="0" fontId="34" fillId="2" borderId="27" xfId="2" applyFont="1" applyFill="1" applyBorder="1" applyAlignment="1">
      <alignment horizontal="justify" vertical="center" wrapText="1"/>
    </xf>
    <xf numFmtId="0" fontId="34" fillId="2" borderId="17" xfId="2" applyFont="1" applyFill="1" applyBorder="1" applyAlignment="1">
      <alignment horizontal="justify" vertical="center" wrapText="1"/>
    </xf>
    <xf numFmtId="0" fontId="18" fillId="2" borderId="7" xfId="2" applyFont="1" applyFill="1" applyBorder="1" applyAlignment="1">
      <alignment horizontal="center"/>
    </xf>
    <xf numFmtId="0" fontId="18" fillId="2" borderId="11" xfId="2" applyFont="1" applyFill="1" applyBorder="1" applyAlignment="1">
      <alignment horizontal="center"/>
    </xf>
    <xf numFmtId="0" fontId="34" fillId="2" borderId="60" xfId="2" applyFont="1" applyFill="1" applyBorder="1" applyAlignment="1">
      <alignment horizontal="justify" vertical="center" wrapText="1"/>
    </xf>
    <xf numFmtId="0" fontId="34" fillId="2" borderId="69" xfId="2" applyFont="1" applyFill="1" applyBorder="1" applyAlignment="1">
      <alignment horizontal="justify" vertical="center" wrapText="1"/>
    </xf>
    <xf numFmtId="9" fontId="34" fillId="0" borderId="23" xfId="2" applyNumberFormat="1" applyFont="1" applyBorder="1" applyAlignment="1">
      <alignment horizontal="center" vertical="center" wrapText="1"/>
    </xf>
    <xf numFmtId="9" fontId="34" fillId="0" borderId="28" xfId="2" applyNumberFormat="1" applyFont="1" applyBorder="1" applyAlignment="1">
      <alignment horizontal="center" vertical="center" wrapText="1"/>
    </xf>
    <xf numFmtId="9" fontId="34" fillId="0" borderId="69" xfId="2" applyNumberFormat="1" applyFont="1" applyBorder="1" applyAlignment="1">
      <alignment horizontal="center" vertical="center" wrapText="1"/>
    </xf>
    <xf numFmtId="9" fontId="34" fillId="2" borderId="69" xfId="2" applyNumberFormat="1" applyFont="1" applyFill="1" applyBorder="1" applyAlignment="1">
      <alignment horizontal="justify" vertical="center" wrapText="1"/>
    </xf>
    <xf numFmtId="0" fontId="34" fillId="0" borderId="28" xfId="6" applyFont="1" applyFill="1" applyBorder="1" applyAlignment="1">
      <alignment horizontal="justify" vertical="center" wrapText="1"/>
    </xf>
    <xf numFmtId="0" fontId="34" fillId="0" borderId="33" xfId="6" applyFont="1" applyFill="1" applyBorder="1" applyAlignment="1">
      <alignment horizontal="justify" vertical="center" wrapText="1"/>
    </xf>
    <xf numFmtId="0" fontId="32" fillId="3" borderId="1" xfId="0" applyFont="1" applyFill="1" applyBorder="1" applyAlignment="1">
      <alignment horizontal="center" vertical="center"/>
    </xf>
    <xf numFmtId="0" fontId="32" fillId="3" borderId="2" xfId="0" applyFont="1" applyFill="1" applyBorder="1" applyAlignment="1">
      <alignment horizontal="center" vertical="center"/>
    </xf>
    <xf numFmtId="0" fontId="32" fillId="3" borderId="4" xfId="0" applyFont="1" applyFill="1" applyBorder="1" applyAlignment="1">
      <alignment horizontal="center" vertical="center"/>
    </xf>
    <xf numFmtId="0" fontId="32" fillId="3" borderId="0" xfId="0" applyFont="1" applyFill="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11" xfId="0" applyFont="1" applyBorder="1" applyAlignment="1">
      <alignment horizontal="center" vertical="center"/>
    </xf>
    <xf numFmtId="0" fontId="62" fillId="0" borderId="9" xfId="0" applyFont="1" applyBorder="1" applyAlignment="1">
      <alignment horizontal="center"/>
    </xf>
    <xf numFmtId="0" fontId="62" fillId="0" borderId="10" xfId="0" applyFont="1" applyBorder="1" applyAlignment="1">
      <alignment horizontal="center"/>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33" xfId="0" applyFont="1" applyBorder="1" applyAlignment="1">
      <alignment horizontal="center" vertical="center" wrapText="1"/>
    </xf>
    <xf numFmtId="9" fontId="18" fillId="0" borderId="23" xfId="1" applyFont="1" applyBorder="1" applyAlignment="1">
      <alignment horizontal="center" vertical="center" wrapText="1"/>
    </xf>
    <xf numFmtId="9" fontId="18" fillId="0" borderId="33" xfId="1" applyFont="1" applyBorder="1" applyAlignment="1">
      <alignment horizontal="center" vertical="center" wrapText="1"/>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2" borderId="23"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16" fillId="0" borderId="22"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32" xfId="0" applyFont="1" applyBorder="1" applyAlignment="1">
      <alignment horizontal="center" vertical="center" wrapText="1"/>
    </xf>
    <xf numFmtId="0" fontId="16" fillId="2" borderId="43"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81" xfId="0" applyFont="1" applyFill="1" applyBorder="1" applyAlignment="1">
      <alignment horizontal="center" vertical="center" wrapText="1"/>
    </xf>
    <xf numFmtId="0" fontId="16" fillId="0" borderId="23" xfId="0" applyFont="1" applyBorder="1" applyAlignment="1">
      <alignment horizontal="center" vertical="center" wrapText="1"/>
    </xf>
    <xf numFmtId="0" fontId="16" fillId="0" borderId="28" xfId="0" applyFont="1" applyBorder="1" applyAlignment="1">
      <alignment horizontal="center" vertical="center" wrapText="1"/>
    </xf>
    <xf numFmtId="9" fontId="16" fillId="0" borderId="23" xfId="0" applyNumberFormat="1" applyFont="1" applyBorder="1" applyAlignment="1">
      <alignment horizontal="center" vertical="center" wrapText="1"/>
    </xf>
    <xf numFmtId="9" fontId="16" fillId="0" borderId="28" xfId="0" applyNumberFormat="1" applyFont="1" applyBorder="1" applyAlignment="1">
      <alignment horizontal="center" vertical="center" wrapText="1"/>
    </xf>
    <xf numFmtId="9" fontId="16" fillId="0" borderId="23" xfId="0" applyNumberFormat="1" applyFont="1" applyBorder="1" applyAlignment="1">
      <alignment vertical="center" wrapText="1"/>
    </xf>
    <xf numFmtId="9" fontId="16" fillId="0" borderId="28" xfId="0" applyNumberFormat="1" applyFont="1" applyBorder="1" applyAlignment="1">
      <alignment vertical="center" wrapText="1"/>
    </xf>
    <xf numFmtId="0" fontId="18" fillId="0" borderId="35" xfId="0" applyFont="1" applyBorder="1" applyAlignment="1">
      <alignment horizontal="center" vertical="center" wrapText="1"/>
    </xf>
    <xf numFmtId="0" fontId="16" fillId="2" borderId="28" xfId="0" applyFont="1" applyFill="1" applyBorder="1" applyAlignment="1">
      <alignment horizontal="center" vertical="center" wrapText="1"/>
    </xf>
    <xf numFmtId="0" fontId="16" fillId="0" borderId="28" xfId="2" applyFont="1" applyBorder="1" applyAlignment="1">
      <alignment vertical="center" wrapText="1"/>
    </xf>
    <xf numFmtId="0" fontId="16" fillId="0" borderId="28" xfId="2" applyFont="1" applyBorder="1" applyAlignment="1">
      <alignment horizontal="left" vertical="center" wrapText="1"/>
    </xf>
    <xf numFmtId="0" fontId="16" fillId="2" borderId="28" xfId="2" applyFont="1" applyFill="1" applyBorder="1" applyAlignment="1">
      <alignment vertical="center" wrapText="1"/>
    </xf>
    <xf numFmtId="0" fontId="18" fillId="0" borderId="3" xfId="0" applyFont="1" applyBorder="1" applyAlignment="1">
      <alignment horizontal="center" vertical="center" wrapText="1"/>
    </xf>
    <xf numFmtId="0" fontId="18" fillId="0" borderId="11" xfId="0" applyFont="1" applyBorder="1" applyAlignment="1">
      <alignment horizontal="center" vertical="center" wrapText="1"/>
    </xf>
    <xf numFmtId="9" fontId="16" fillId="0" borderId="28" xfId="1" applyFont="1" applyFill="1" applyBorder="1" applyAlignment="1">
      <alignment horizontal="center" vertical="center" wrapText="1"/>
    </xf>
    <xf numFmtId="0" fontId="20" fillId="2" borderId="1" xfId="2" applyFont="1" applyFill="1" applyBorder="1" applyAlignment="1">
      <alignment horizontal="left" vertical="top" wrapText="1"/>
    </xf>
    <xf numFmtId="0" fontId="20" fillId="2" borderId="2" xfId="2" applyFont="1" applyFill="1" applyBorder="1" applyAlignment="1">
      <alignment horizontal="left" vertical="top" wrapText="1"/>
    </xf>
    <xf numFmtId="0" fontId="20" fillId="2" borderId="3" xfId="2" applyFont="1" applyFill="1" applyBorder="1" applyAlignment="1">
      <alignment horizontal="left" vertical="top" wrapText="1"/>
    </xf>
    <xf numFmtId="0" fontId="20" fillId="2" borderId="4" xfId="2" applyFont="1" applyFill="1" applyBorder="1" applyAlignment="1">
      <alignment horizontal="left" vertical="top" wrapText="1"/>
    </xf>
    <xf numFmtId="0" fontId="20" fillId="2" borderId="0" xfId="2" applyFont="1" applyFill="1" applyAlignment="1">
      <alignment horizontal="left" vertical="top" wrapText="1"/>
    </xf>
    <xf numFmtId="0" fontId="20" fillId="2" borderId="5" xfId="2" applyFont="1" applyFill="1" applyBorder="1" applyAlignment="1">
      <alignment horizontal="left" vertical="top" wrapText="1"/>
    </xf>
    <xf numFmtId="0" fontId="20" fillId="2" borderId="6" xfId="2" applyFont="1" applyFill="1" applyBorder="1" applyAlignment="1">
      <alignment horizontal="left" vertical="top" wrapText="1"/>
    </xf>
    <xf numFmtId="0" fontId="20" fillId="2" borderId="7" xfId="2" applyFont="1" applyFill="1" applyBorder="1" applyAlignment="1">
      <alignment horizontal="left" vertical="top" wrapText="1"/>
    </xf>
    <xf numFmtId="0" fontId="20" fillId="2" borderId="11" xfId="2" applyFont="1" applyFill="1" applyBorder="1" applyAlignment="1">
      <alignment horizontal="left" vertical="top" wrapText="1"/>
    </xf>
    <xf numFmtId="0" fontId="18" fillId="2" borderId="6" xfId="2" applyFont="1" applyFill="1" applyBorder="1" applyAlignment="1">
      <alignment horizontal="left" vertical="top" wrapText="1"/>
    </xf>
    <xf numFmtId="0" fontId="18" fillId="2" borderId="7" xfId="2" applyFont="1" applyFill="1" applyBorder="1" applyAlignment="1">
      <alignment horizontal="left" vertical="top" wrapText="1"/>
    </xf>
    <xf numFmtId="0" fontId="20" fillId="2" borderId="7" xfId="2" applyFont="1" applyFill="1" applyBorder="1" applyAlignment="1">
      <alignment horizontal="center" vertical="center"/>
    </xf>
    <xf numFmtId="0" fontId="32" fillId="3" borderId="1" xfId="2" applyFont="1" applyFill="1" applyBorder="1" applyAlignment="1">
      <alignment horizontal="center" vertical="center"/>
    </xf>
    <xf numFmtId="0" fontId="32" fillId="3" borderId="2" xfId="2" applyFont="1" applyFill="1" applyBorder="1" applyAlignment="1">
      <alignment horizontal="center" vertical="center"/>
    </xf>
    <xf numFmtId="0" fontId="32" fillId="3" borderId="4" xfId="2" applyFont="1" applyFill="1" applyBorder="1" applyAlignment="1">
      <alignment horizontal="center" vertical="center"/>
    </xf>
    <xf numFmtId="0" fontId="32" fillId="3" borderId="0" xfId="2" applyFont="1" applyFill="1" applyAlignment="1">
      <alignment horizontal="center" vertical="center"/>
    </xf>
    <xf numFmtId="0" fontId="32" fillId="3" borderId="6" xfId="2" applyFont="1" applyFill="1" applyBorder="1" applyAlignment="1">
      <alignment horizontal="center" vertical="center"/>
    </xf>
    <xf numFmtId="0" fontId="32" fillId="3" borderId="7" xfId="2" applyFont="1" applyFill="1" applyBorder="1" applyAlignment="1">
      <alignment horizontal="center" vertical="center"/>
    </xf>
    <xf numFmtId="0" fontId="13" fillId="0" borderId="1" xfId="2" applyFont="1" applyBorder="1" applyAlignment="1">
      <alignment horizontal="center" vertical="center"/>
    </xf>
    <xf numFmtId="0" fontId="13" fillId="0" borderId="3" xfId="2" applyFont="1" applyBorder="1" applyAlignment="1">
      <alignment horizontal="center" vertical="center"/>
    </xf>
    <xf numFmtId="0" fontId="13" fillId="0" borderId="4" xfId="2" applyFont="1" applyBorder="1" applyAlignment="1">
      <alignment horizontal="center" vertical="center"/>
    </xf>
    <xf numFmtId="0" fontId="13" fillId="0" borderId="5" xfId="2" applyFont="1" applyBorder="1" applyAlignment="1">
      <alignment horizontal="center" vertical="center"/>
    </xf>
    <xf numFmtId="0" fontId="10" fillId="0" borderId="16" xfId="2" applyFont="1" applyBorder="1" applyAlignment="1">
      <alignment horizontal="center" vertical="center" wrapText="1"/>
    </xf>
    <xf numFmtId="9" fontId="10" fillId="0" borderId="16" xfId="1" applyFont="1" applyBorder="1" applyAlignment="1">
      <alignment horizontal="center" vertical="center" wrapText="1"/>
    </xf>
    <xf numFmtId="0" fontId="13" fillId="2" borderId="36" xfId="2" applyFont="1" applyFill="1" applyBorder="1" applyAlignment="1">
      <alignment horizontal="center" vertical="center"/>
    </xf>
    <xf numFmtId="0" fontId="13" fillId="2" borderId="39" xfId="2" applyFont="1" applyFill="1" applyBorder="1" applyAlignment="1">
      <alignment horizontal="center" vertical="center"/>
    </xf>
    <xf numFmtId="0" fontId="16" fillId="2" borderId="25" xfId="2" applyFont="1" applyFill="1" applyBorder="1" applyAlignment="1">
      <alignment horizontal="center" wrapText="1"/>
    </xf>
    <xf numFmtId="0" fontId="16" fillId="2" borderId="27" xfId="2" applyFont="1" applyFill="1" applyBorder="1" applyAlignment="1">
      <alignment horizontal="center"/>
    </xf>
    <xf numFmtId="0" fontId="16" fillId="2" borderId="17" xfId="2" applyFont="1" applyFill="1" applyBorder="1" applyAlignment="1">
      <alignment horizontal="center"/>
    </xf>
    <xf numFmtId="0" fontId="16" fillId="2" borderId="23" xfId="2" applyFont="1" applyFill="1" applyBorder="1" applyAlignment="1">
      <alignment horizontal="center" vertical="center" wrapText="1"/>
    </xf>
    <xf numFmtId="0" fontId="16" fillId="2" borderId="28" xfId="2" applyFont="1" applyFill="1" applyBorder="1" applyAlignment="1">
      <alignment horizontal="center" vertical="center" wrapText="1"/>
    </xf>
    <xf numFmtId="0" fontId="16" fillId="2" borderId="33" xfId="2" applyFont="1" applyFill="1" applyBorder="1" applyAlignment="1">
      <alignment horizontal="center" vertical="center" wrapText="1"/>
    </xf>
    <xf numFmtId="0" fontId="34" fillId="2" borderId="23" xfId="2" applyFont="1" applyFill="1" applyBorder="1" applyAlignment="1">
      <alignment horizontal="center" vertical="center" wrapText="1"/>
    </xf>
    <xf numFmtId="0" fontId="34" fillId="2" borderId="28" xfId="2" applyFont="1" applyFill="1" applyBorder="1" applyAlignment="1">
      <alignment horizontal="center" vertical="center" wrapText="1"/>
    </xf>
    <xf numFmtId="9" fontId="16" fillId="2" borderId="23" xfId="2" applyNumberFormat="1" applyFont="1" applyFill="1" applyBorder="1" applyAlignment="1">
      <alignment horizontal="center" vertical="center" wrapText="1"/>
    </xf>
    <xf numFmtId="9" fontId="16" fillId="2" borderId="28" xfId="2" applyNumberFormat="1" applyFont="1" applyFill="1" applyBorder="1" applyAlignment="1">
      <alignment horizontal="center" vertical="center" wrapText="1"/>
    </xf>
    <xf numFmtId="0" fontId="16" fillId="2" borderId="28" xfId="2" applyFont="1" applyFill="1" applyBorder="1" applyAlignment="1">
      <alignment horizontal="justify" vertical="center" wrapText="1"/>
    </xf>
    <xf numFmtId="0" fontId="16" fillId="0" borderId="28" xfId="2" applyFont="1" applyBorder="1" applyAlignment="1">
      <alignment horizontal="justify" vertical="center" wrapText="1"/>
    </xf>
    <xf numFmtId="0" fontId="18" fillId="2" borderId="31" xfId="2" applyFont="1" applyFill="1" applyBorder="1" applyAlignment="1">
      <alignment horizontal="center" vertical="center" wrapText="1"/>
    </xf>
    <xf numFmtId="9" fontId="16" fillId="2" borderId="28" xfId="8" applyFont="1" applyFill="1" applyBorder="1" applyAlignment="1">
      <alignment horizontal="center" vertical="center" wrapText="1"/>
    </xf>
    <xf numFmtId="0" fontId="5" fillId="2" borderId="4" xfId="2" applyFill="1" applyBorder="1" applyAlignment="1">
      <alignment horizontal="left" vertical="center" wrapText="1"/>
    </xf>
    <xf numFmtId="0" fontId="5" fillId="2" borderId="0" xfId="2" applyFill="1" applyAlignment="1">
      <alignment horizontal="left" vertical="center" wrapText="1"/>
    </xf>
    <xf numFmtId="0" fontId="13" fillId="2" borderId="7" xfId="2" applyFont="1" applyFill="1" applyBorder="1" applyAlignment="1">
      <alignment horizontal="left" vertical="top" wrapText="1"/>
    </xf>
    <xf numFmtId="0" fontId="13" fillId="2" borderId="7" xfId="2" applyFont="1" applyFill="1" applyBorder="1" applyAlignment="1">
      <alignment horizontal="left" vertical="top"/>
    </xf>
    <xf numFmtId="0" fontId="13" fillId="0" borderId="8" xfId="2" applyFont="1" applyBorder="1" applyAlignment="1">
      <alignment horizontal="center" vertical="center"/>
    </xf>
    <xf numFmtId="0" fontId="13" fillId="0" borderId="10" xfId="2" applyFont="1" applyBorder="1" applyAlignment="1">
      <alignment horizontal="center" vertical="center"/>
    </xf>
    <xf numFmtId="0" fontId="16" fillId="0" borderId="40" xfId="2" applyFont="1" applyBorder="1" applyAlignment="1">
      <alignment horizontal="left" vertical="center" wrapText="1"/>
    </xf>
    <xf numFmtId="0" fontId="16" fillId="0" borderId="41" xfId="2" applyFont="1" applyBorder="1" applyAlignment="1">
      <alignment horizontal="left" vertical="center" wrapTex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6" xfId="0" applyFont="1" applyBorder="1" applyAlignment="1">
      <alignment horizontal="center" vertical="center" wrapText="1"/>
    </xf>
    <xf numFmtId="0" fontId="16" fillId="0" borderId="19" xfId="2" applyFont="1" applyBorder="1" applyAlignment="1">
      <alignment horizontal="center" vertical="center" wrapText="1"/>
    </xf>
    <xf numFmtId="0" fontId="16" fillId="0" borderId="27" xfId="2" applyFont="1" applyBorder="1" applyAlignment="1">
      <alignment horizontal="center" vertical="center" wrapText="1"/>
    </xf>
    <xf numFmtId="0" fontId="16" fillId="0" borderId="17" xfId="2" applyFont="1" applyBorder="1" applyAlignment="1">
      <alignment horizontal="center" vertical="center" wrapText="1"/>
    </xf>
    <xf numFmtId="0" fontId="16" fillId="2" borderId="20" xfId="2" applyFont="1" applyFill="1" applyBorder="1" applyAlignment="1">
      <alignment horizontal="center" vertical="center" wrapText="1"/>
    </xf>
    <xf numFmtId="0" fontId="16" fillId="0" borderId="21" xfId="2" applyFont="1" applyBorder="1" applyAlignment="1">
      <alignment horizontal="center" vertical="center" wrapText="1"/>
    </xf>
    <xf numFmtId="0" fontId="16" fillId="0" borderId="29" xfId="2" applyFont="1" applyBorder="1" applyAlignment="1">
      <alignment horizontal="center" vertical="center" wrapText="1"/>
    </xf>
    <xf numFmtId="0" fontId="16" fillId="2" borderId="22" xfId="2" applyFont="1" applyFill="1" applyBorder="1" applyAlignment="1">
      <alignment horizontal="justify" vertical="center" wrapText="1"/>
    </xf>
    <xf numFmtId="0" fontId="16" fillId="2" borderId="30" xfId="2" applyFont="1" applyFill="1" applyBorder="1" applyAlignment="1">
      <alignment horizontal="justify" vertical="center" wrapText="1"/>
    </xf>
    <xf numFmtId="0" fontId="16" fillId="2" borderId="32" xfId="2" applyFont="1" applyFill="1" applyBorder="1" applyAlignment="1">
      <alignment horizontal="justify" vertical="center" wrapText="1"/>
    </xf>
    <xf numFmtId="9" fontId="16" fillId="0" borderId="23" xfId="2" applyNumberFormat="1" applyFont="1" applyBorder="1" applyAlignment="1">
      <alignment horizontal="center" vertical="center" wrapText="1"/>
    </xf>
    <xf numFmtId="9" fontId="16" fillId="0" borderId="28" xfId="2" applyNumberFormat="1" applyFont="1" applyBorder="1" applyAlignment="1">
      <alignment horizontal="center" vertical="center" wrapText="1"/>
    </xf>
    <xf numFmtId="9" fontId="16" fillId="0" borderId="33" xfId="2" applyNumberFormat="1" applyFont="1" applyBorder="1" applyAlignment="1">
      <alignment horizontal="center" vertical="center" wrapText="1"/>
    </xf>
    <xf numFmtId="9" fontId="16" fillId="0" borderId="40" xfId="2" applyNumberFormat="1" applyFont="1" applyBorder="1" applyAlignment="1">
      <alignment horizontal="center" vertical="center" wrapText="1"/>
    </xf>
    <xf numFmtId="9" fontId="16" fillId="0" borderId="41" xfId="2" applyNumberFormat="1" applyFont="1" applyBorder="1" applyAlignment="1">
      <alignment horizontal="center" vertical="center" wrapText="1"/>
    </xf>
    <xf numFmtId="0" fontId="16" fillId="0" borderId="34" xfId="2" applyFont="1" applyBorder="1" applyAlignment="1">
      <alignment horizontal="center" vertical="center" wrapText="1"/>
    </xf>
    <xf numFmtId="0" fontId="16" fillId="2" borderId="25" xfId="2" applyFont="1" applyFill="1" applyBorder="1" applyAlignment="1">
      <alignment horizontal="justify" vertical="center" wrapText="1"/>
    </xf>
    <xf numFmtId="0" fontId="16" fillId="2" borderId="27" xfId="2" applyFont="1" applyFill="1" applyBorder="1" applyAlignment="1">
      <alignment horizontal="justify" vertical="center" wrapText="1"/>
    </xf>
    <xf numFmtId="0" fontId="16" fillId="2" borderId="17" xfId="2" applyFont="1" applyFill="1" applyBorder="1" applyAlignment="1">
      <alignment horizontal="justify" vertical="center" wrapText="1"/>
    </xf>
    <xf numFmtId="0" fontId="16" fillId="0" borderId="22" xfId="3" applyFont="1" applyBorder="1" applyAlignment="1">
      <alignment horizontal="center" vertical="center" wrapText="1"/>
    </xf>
    <xf numFmtId="0" fontId="16" fillId="0" borderId="32" xfId="3" applyFont="1" applyBorder="1" applyAlignment="1">
      <alignment horizontal="center" vertical="center" wrapText="1"/>
    </xf>
    <xf numFmtId="0" fontId="32" fillId="3" borderId="6" xfId="0" applyFont="1" applyFill="1" applyBorder="1" applyAlignment="1">
      <alignment horizontal="center" vertical="center"/>
    </xf>
    <xf numFmtId="0" fontId="32" fillId="3" borderId="7" xfId="0" applyFont="1" applyFill="1" applyBorder="1" applyAlignment="1">
      <alignment horizontal="center" vertical="center"/>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4" xfId="2" applyFont="1" applyBorder="1" applyAlignment="1">
      <alignment horizontal="center" vertical="center"/>
    </xf>
    <xf numFmtId="0" fontId="7" fillId="0" borderId="0" xfId="2" applyFont="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9" fillId="0" borderId="8" xfId="2" applyFont="1" applyBorder="1" applyAlignment="1">
      <alignment horizontal="center" vertical="center"/>
    </xf>
    <xf numFmtId="0" fontId="9" fillId="0" borderId="9" xfId="2" applyFont="1" applyBorder="1" applyAlignment="1">
      <alignment horizontal="center" vertical="center"/>
    </xf>
    <xf numFmtId="0" fontId="9" fillId="0" borderId="10" xfId="2" applyFont="1" applyBorder="1" applyAlignment="1">
      <alignment horizontal="center" vertical="center"/>
    </xf>
    <xf numFmtId="0" fontId="9" fillId="0" borderId="8" xfId="2" applyFont="1" applyBorder="1" applyAlignment="1">
      <alignment horizontal="center"/>
    </xf>
    <xf numFmtId="0" fontId="9" fillId="0" borderId="9" xfId="2" applyFont="1" applyBorder="1" applyAlignment="1">
      <alignment horizontal="center"/>
    </xf>
    <xf numFmtId="0" fontId="10" fillId="0" borderId="3" xfId="2" applyFont="1" applyBorder="1" applyAlignment="1">
      <alignment horizontal="center" vertical="center" wrapText="1"/>
    </xf>
    <xf numFmtId="0" fontId="10" fillId="0" borderId="11" xfId="2" applyFont="1" applyBorder="1" applyAlignment="1">
      <alignment horizontal="center" vertical="center" wrapText="1"/>
    </xf>
    <xf numFmtId="9" fontId="10" fillId="0" borderId="12" xfId="1" applyFont="1" applyFill="1" applyBorder="1" applyAlignment="1">
      <alignment horizontal="center" vertical="center" wrapText="1"/>
    </xf>
    <xf numFmtId="9" fontId="10" fillId="0" borderId="16" xfId="1" applyFont="1" applyFill="1" applyBorder="1" applyAlignment="1">
      <alignment horizontal="center" vertical="center" wrapText="1"/>
    </xf>
    <xf numFmtId="0" fontId="16" fillId="0" borderId="28" xfId="2" applyFont="1" applyBorder="1" applyAlignment="1">
      <alignment horizontal="center" vertical="center" wrapText="1"/>
    </xf>
    <xf numFmtId="0" fontId="16" fillId="0" borderId="69" xfId="2" applyFont="1" applyBorder="1" applyAlignment="1">
      <alignment horizontal="center" vertical="center" wrapText="1"/>
    </xf>
    <xf numFmtId="9" fontId="16" fillId="0" borderId="20" xfId="2" applyNumberFormat="1" applyFont="1" applyBorder="1" applyAlignment="1">
      <alignment horizontal="center" vertical="center" wrapText="1"/>
    </xf>
    <xf numFmtId="9" fontId="16" fillId="0" borderId="20" xfId="2" applyNumberFormat="1" applyFont="1" applyBorder="1" applyAlignment="1">
      <alignment horizontal="center" vertical="center"/>
    </xf>
    <xf numFmtId="9" fontId="16" fillId="0" borderId="28" xfId="2" applyNumberFormat="1" applyFont="1" applyBorder="1" applyAlignment="1">
      <alignment horizontal="center" vertical="center"/>
    </xf>
    <xf numFmtId="0" fontId="16" fillId="0" borderId="67" xfId="2" applyFont="1" applyBorder="1" applyAlignment="1">
      <alignment horizontal="center" vertical="center" wrapText="1"/>
    </xf>
    <xf numFmtId="0" fontId="16" fillId="0" borderId="20" xfId="2" applyFont="1" applyBorder="1" applyAlignment="1">
      <alignment horizontal="center" vertical="center" wrapText="1"/>
    </xf>
    <xf numFmtId="0" fontId="23" fillId="2" borderId="0" xfId="2" applyFont="1" applyFill="1" applyAlignment="1">
      <alignment horizontal="left"/>
    </xf>
    <xf numFmtId="0" fontId="23" fillId="2" borderId="7" xfId="2" applyFont="1" applyFill="1" applyBorder="1" applyAlignment="1">
      <alignment horizontal="left" vertical="top" wrapText="1"/>
    </xf>
    <xf numFmtId="0" fontId="40" fillId="0" borderId="2" xfId="2" applyFont="1" applyBorder="1" applyAlignment="1">
      <alignment horizontal="center" vertical="center" wrapText="1"/>
    </xf>
    <xf numFmtId="0" fontId="40" fillId="0" borderId="0" xfId="2" applyFont="1" applyAlignment="1">
      <alignment horizontal="center" vertical="center" wrapText="1"/>
    </xf>
    <xf numFmtId="0" fontId="7" fillId="2" borderId="1" xfId="2" applyFont="1" applyFill="1" applyBorder="1" applyAlignment="1">
      <alignment horizontal="center" vertical="center"/>
    </xf>
    <xf numFmtId="0" fontId="7" fillId="2" borderId="2" xfId="2" applyFont="1" applyFill="1" applyBorder="1" applyAlignment="1">
      <alignment horizontal="center" vertical="center"/>
    </xf>
    <xf numFmtId="0" fontId="7" fillId="2" borderId="4" xfId="2" applyFont="1" applyFill="1" applyBorder="1" applyAlignment="1">
      <alignment horizontal="center" vertical="center"/>
    </xf>
    <xf numFmtId="0" fontId="7" fillId="2" borderId="0" xfId="2" applyFont="1" applyFill="1" applyAlignment="1">
      <alignment horizontal="center" vertical="center"/>
    </xf>
    <xf numFmtId="0" fontId="7" fillId="2" borderId="6" xfId="2" applyFont="1" applyFill="1" applyBorder="1" applyAlignment="1">
      <alignment horizontal="center" vertical="center"/>
    </xf>
    <xf numFmtId="0" fontId="7" fillId="2" borderId="7" xfId="2" applyFont="1" applyFill="1" applyBorder="1" applyAlignment="1">
      <alignment horizontal="center" vertical="center"/>
    </xf>
    <xf numFmtId="0" fontId="39" fillId="2" borderId="2" xfId="2" applyFont="1" applyFill="1" applyBorder="1" applyAlignment="1">
      <alignment horizontal="center" vertical="center"/>
    </xf>
    <xf numFmtId="0" fontId="39" fillId="2" borderId="0" xfId="2" applyFont="1" applyFill="1" applyAlignment="1">
      <alignment horizontal="center" vertical="center"/>
    </xf>
    <xf numFmtId="0" fontId="39" fillId="2" borderId="7" xfId="2" applyFont="1" applyFill="1" applyBorder="1" applyAlignment="1">
      <alignment horizontal="center" vertical="center"/>
    </xf>
    <xf numFmtId="0" fontId="23" fillId="2" borderId="1" xfId="2" applyFont="1" applyFill="1" applyBorder="1" applyAlignment="1">
      <alignment horizontal="center" vertical="center"/>
    </xf>
    <xf numFmtId="0" fontId="23" fillId="2" borderId="3" xfId="2" applyFont="1" applyFill="1" applyBorder="1" applyAlignment="1">
      <alignment horizontal="center" vertical="center"/>
    </xf>
    <xf numFmtId="0" fontId="23" fillId="2" borderId="4" xfId="2" applyFont="1" applyFill="1" applyBorder="1" applyAlignment="1">
      <alignment horizontal="center" vertical="center"/>
    </xf>
    <xf numFmtId="0" fontId="23" fillId="2" borderId="5" xfId="2" applyFont="1" applyFill="1" applyBorder="1" applyAlignment="1">
      <alignment horizontal="center" vertical="center"/>
    </xf>
    <xf numFmtId="0" fontId="23" fillId="2" borderId="6" xfId="2" applyFont="1" applyFill="1" applyBorder="1" applyAlignment="1">
      <alignment horizontal="center" vertical="center"/>
    </xf>
    <xf numFmtId="0" fontId="23" fillId="2" borderId="11" xfId="2" applyFont="1" applyFill="1" applyBorder="1" applyAlignment="1">
      <alignment horizontal="center" vertical="center"/>
    </xf>
    <xf numFmtId="0" fontId="38" fillId="0" borderId="8" xfId="2" applyFont="1" applyBorder="1" applyAlignment="1">
      <alignment horizontal="center" vertical="center" wrapText="1"/>
    </xf>
    <xf numFmtId="0" fontId="38" fillId="0" borderId="10" xfId="2" applyFont="1" applyBorder="1" applyAlignment="1">
      <alignment horizontal="center" vertical="center" wrapText="1"/>
    </xf>
    <xf numFmtId="0" fontId="40" fillId="0" borderId="3" xfId="2" applyFont="1" applyBorder="1" applyAlignment="1">
      <alignment horizontal="center" vertical="center" wrapText="1"/>
    </xf>
    <xf numFmtId="0" fontId="40" fillId="0" borderId="5" xfId="2" applyFont="1" applyBorder="1" applyAlignment="1">
      <alignment horizontal="center" vertical="center" wrapText="1"/>
    </xf>
    <xf numFmtId="0" fontId="40" fillId="0" borderId="12" xfId="2" applyFont="1" applyBorder="1" applyAlignment="1">
      <alignment horizontal="center" vertical="center" wrapText="1"/>
    </xf>
    <xf numFmtId="0" fontId="40" fillId="0" borderId="52" xfId="2" applyFont="1" applyBorder="1" applyAlignment="1">
      <alignment horizontal="center" vertical="center" wrapText="1"/>
    </xf>
    <xf numFmtId="9" fontId="40" fillId="0" borderId="3" xfId="1" applyFont="1" applyBorder="1" applyAlignment="1">
      <alignment horizontal="center" vertical="center" wrapText="1"/>
    </xf>
    <xf numFmtId="9" fontId="40" fillId="0" borderId="5" xfId="1" applyFont="1" applyBorder="1" applyAlignment="1">
      <alignment horizontal="center" vertical="center" wrapText="1"/>
    </xf>
    <xf numFmtId="9" fontId="40" fillId="0" borderId="12" xfId="1" applyFont="1" applyBorder="1" applyAlignment="1">
      <alignment horizontal="center" vertical="center" wrapText="1"/>
    </xf>
    <xf numFmtId="9" fontId="40" fillId="0" borderId="52" xfId="1" applyFont="1" applyBorder="1" applyAlignment="1">
      <alignment horizontal="center" vertical="center" wrapText="1"/>
    </xf>
    <xf numFmtId="0" fontId="10" fillId="0" borderId="36" xfId="2" applyFont="1" applyBorder="1" applyAlignment="1">
      <alignment horizontal="center" vertical="center"/>
    </xf>
    <xf numFmtId="0" fontId="10" fillId="0" borderId="39" xfId="2" applyFont="1" applyBorder="1" applyAlignment="1">
      <alignment horizontal="center" vertical="center"/>
    </xf>
    <xf numFmtId="0" fontId="23" fillId="0" borderId="36" xfId="2" applyFont="1" applyBorder="1" applyAlignment="1">
      <alignment horizontal="center" vertical="center"/>
    </xf>
    <xf numFmtId="0" fontId="23" fillId="0" borderId="39" xfId="2" applyFont="1" applyBorder="1" applyAlignment="1">
      <alignment horizontal="center" vertical="center"/>
    </xf>
    <xf numFmtId="0" fontId="16" fillId="2" borderId="27" xfId="2" applyFont="1" applyFill="1" applyBorder="1" applyAlignment="1">
      <alignment horizontal="center" vertical="center" wrapText="1"/>
    </xf>
    <xf numFmtId="0" fontId="16" fillId="2" borderId="17" xfId="2" applyFont="1" applyFill="1" applyBorder="1" applyAlignment="1">
      <alignment horizontal="center" vertical="center" wrapText="1"/>
    </xf>
    <xf numFmtId="9" fontId="34" fillId="2" borderId="28" xfId="2" applyNumberFormat="1" applyFont="1" applyFill="1" applyBorder="1" applyAlignment="1">
      <alignment horizontal="center" vertical="center"/>
    </xf>
    <xf numFmtId="9" fontId="34" fillId="2" borderId="28" xfId="2" applyNumberFormat="1" applyFont="1" applyFill="1" applyBorder="1" applyAlignment="1">
      <alignment horizontal="center" vertical="center" wrapText="1"/>
    </xf>
    <xf numFmtId="0" fontId="34" fillId="2" borderId="28" xfId="2" applyFont="1" applyFill="1" applyBorder="1" applyAlignment="1">
      <alignment horizontal="left" vertical="center" wrapText="1"/>
    </xf>
    <xf numFmtId="0" fontId="38" fillId="0" borderId="12" xfId="2" applyFont="1" applyBorder="1" applyAlignment="1">
      <alignment horizontal="center" vertical="center" wrapText="1"/>
    </xf>
    <xf numFmtId="0" fontId="38" fillId="0" borderId="52" xfId="2" applyFont="1" applyBorder="1" applyAlignment="1">
      <alignment horizontal="center" vertical="center" wrapText="1"/>
    </xf>
    <xf numFmtId="9" fontId="34" fillId="2" borderId="28" xfId="8" applyFont="1" applyFill="1" applyBorder="1" applyAlignment="1">
      <alignment horizontal="center" vertical="center" wrapText="1"/>
    </xf>
    <xf numFmtId="0" fontId="23" fillId="2" borderId="0" xfId="2" applyFont="1" applyFill="1" applyAlignment="1">
      <alignment horizontal="left" wrapText="1"/>
    </xf>
    <xf numFmtId="0" fontId="34" fillId="0" borderId="12" xfId="2" applyFont="1" applyBorder="1" applyAlignment="1">
      <alignment horizontal="center" vertical="center" wrapText="1"/>
    </xf>
    <xf numFmtId="0" fontId="16" fillId="0" borderId="28" xfId="2" applyFont="1" applyBorder="1" applyAlignment="1">
      <alignment horizontal="center" wrapText="1"/>
    </xf>
    <xf numFmtId="0" fontId="18" fillId="0" borderId="69" xfId="2" applyFont="1" applyBorder="1" applyAlignment="1">
      <alignment horizontal="center" vertical="center" wrapText="1"/>
    </xf>
    <xf numFmtId="0" fontId="18" fillId="0" borderId="67" xfId="2" applyFont="1" applyBorder="1" applyAlignment="1">
      <alignment horizontal="center" vertical="center" wrapText="1"/>
    </xf>
    <xf numFmtId="0" fontId="18" fillId="0" borderId="20" xfId="2" applyFont="1" applyBorder="1" applyAlignment="1">
      <alignment horizontal="center" vertical="center" wrapText="1"/>
    </xf>
    <xf numFmtId="0" fontId="18" fillId="2" borderId="69" xfId="2" applyFont="1" applyFill="1" applyBorder="1" applyAlignment="1">
      <alignment horizontal="center" vertical="center" wrapText="1"/>
    </xf>
    <xf numFmtId="0" fontId="18" fillId="2" borderId="20" xfId="2" applyFont="1" applyFill="1" applyBorder="1" applyAlignment="1">
      <alignment horizontal="center" vertical="center" wrapText="1"/>
    </xf>
    <xf numFmtId="0" fontId="7" fillId="3" borderId="1" xfId="2" applyFont="1" applyFill="1" applyBorder="1" applyAlignment="1">
      <alignment horizontal="center" vertical="center"/>
    </xf>
    <xf numFmtId="0" fontId="7" fillId="3" borderId="2" xfId="2" applyFont="1" applyFill="1" applyBorder="1" applyAlignment="1">
      <alignment horizontal="center" vertical="center"/>
    </xf>
    <xf numFmtId="0" fontId="7" fillId="3" borderId="4" xfId="2" applyFont="1" applyFill="1" applyBorder="1" applyAlignment="1">
      <alignment horizontal="center" vertical="center"/>
    </xf>
    <xf numFmtId="0" fontId="7" fillId="3" borderId="0" xfId="2" applyFont="1" applyFill="1" applyAlignment="1">
      <alignment horizontal="center" vertical="center"/>
    </xf>
    <xf numFmtId="0" fontId="7" fillId="3" borderId="6" xfId="2" applyFont="1" applyFill="1" applyBorder="1" applyAlignment="1">
      <alignment horizontal="center" vertical="center"/>
    </xf>
    <xf numFmtId="0" fontId="7" fillId="3" borderId="7" xfId="2" applyFont="1" applyFill="1" applyBorder="1" applyAlignment="1">
      <alignment horizontal="center" vertical="center"/>
    </xf>
    <xf numFmtId="0" fontId="9" fillId="3" borderId="8" xfId="2" applyFont="1" applyFill="1" applyBorder="1" applyAlignment="1">
      <alignment horizontal="center" vertical="center" wrapText="1"/>
    </xf>
    <xf numFmtId="0" fontId="9" fillId="3" borderId="9" xfId="2" applyFont="1" applyFill="1" applyBorder="1" applyAlignment="1">
      <alignment horizontal="center" vertical="center" wrapText="1"/>
    </xf>
    <xf numFmtId="14" fontId="16" fillId="0" borderId="25" xfId="2" applyNumberFormat="1" applyFont="1" applyBorder="1" applyAlignment="1">
      <alignment horizontal="center" wrapText="1"/>
    </xf>
    <xf numFmtId="14" fontId="16" fillId="0" borderId="27" xfId="2" applyNumberFormat="1" applyFont="1" applyBorder="1" applyAlignment="1">
      <alignment horizontal="center"/>
    </xf>
    <xf numFmtId="14" fontId="16" fillId="0" borderId="17" xfId="2" applyNumberFormat="1" applyFont="1" applyBorder="1" applyAlignment="1">
      <alignment horizontal="center"/>
    </xf>
    <xf numFmtId="14" fontId="16" fillId="0" borderId="23" xfId="2" applyNumberFormat="1" applyFont="1" applyBorder="1" applyAlignment="1">
      <alignment horizontal="center" vertical="center" wrapText="1"/>
    </xf>
    <xf numFmtId="14" fontId="16" fillId="0" borderId="28" xfId="2" applyNumberFormat="1" applyFont="1" applyBorder="1" applyAlignment="1">
      <alignment horizontal="center" vertical="center" wrapText="1"/>
    </xf>
    <xf numFmtId="14" fontId="16" fillId="0" borderId="33" xfId="2" applyNumberFormat="1" applyFont="1" applyBorder="1" applyAlignment="1">
      <alignment horizontal="center" vertical="center" wrapText="1"/>
    </xf>
    <xf numFmtId="14" fontId="16" fillId="0" borderId="23" xfId="2" applyNumberFormat="1" applyFont="1" applyBorder="1" applyAlignment="1">
      <alignment horizontal="justify" vertical="center" wrapText="1"/>
    </xf>
    <xf numFmtId="14" fontId="16" fillId="0" borderId="28" xfId="2" applyNumberFormat="1" applyFont="1" applyBorder="1" applyAlignment="1">
      <alignment horizontal="justify" vertical="center" wrapText="1"/>
    </xf>
    <xf numFmtId="0" fontId="20" fillId="2" borderId="0" xfId="2" applyFont="1" applyFill="1" applyAlignment="1">
      <alignment horizontal="left" wrapText="1"/>
    </xf>
    <xf numFmtId="0" fontId="59" fillId="2" borderId="0" xfId="2" applyFont="1" applyFill="1" applyAlignment="1">
      <alignment horizontal="left" vertical="center" wrapText="1"/>
    </xf>
    <xf numFmtId="14" fontId="16" fillId="0" borderId="28" xfId="2" applyNumberFormat="1" applyFont="1" applyBorder="1" applyAlignment="1">
      <alignment horizontal="left" vertical="center" wrapText="1"/>
    </xf>
    <xf numFmtId="0" fontId="67" fillId="2" borderId="1" xfId="2" applyFont="1" applyFill="1" applyBorder="1" applyAlignment="1">
      <alignment horizontal="center" vertical="center"/>
    </xf>
    <xf numFmtId="0" fontId="67" fillId="2" borderId="2" xfId="2" applyFont="1" applyFill="1" applyBorder="1" applyAlignment="1">
      <alignment horizontal="center" vertical="center"/>
    </xf>
    <xf numFmtId="0" fontId="67" fillId="2" borderId="4" xfId="2" applyFont="1" applyFill="1" applyBorder="1" applyAlignment="1">
      <alignment horizontal="center" vertical="center"/>
    </xf>
    <xf numFmtId="0" fontId="67" fillId="2" borderId="0" xfId="2" applyFont="1" applyFill="1" applyAlignment="1">
      <alignment horizontal="center" vertical="center"/>
    </xf>
    <xf numFmtId="0" fontId="69" fillId="0" borderId="8" xfId="2" applyFont="1" applyBorder="1" applyAlignment="1">
      <alignment horizontal="center" vertical="center" wrapText="1"/>
    </xf>
    <xf numFmtId="0" fontId="69" fillId="0" borderId="10" xfId="2" applyFont="1" applyBorder="1" applyAlignment="1">
      <alignment horizontal="center" vertical="center" wrapText="1"/>
    </xf>
    <xf numFmtId="0" fontId="69" fillId="0" borderId="3" xfId="2" applyFont="1" applyBorder="1" applyAlignment="1">
      <alignment horizontal="center" vertical="center" wrapText="1"/>
    </xf>
    <xf numFmtId="0" fontId="69" fillId="0" borderId="11" xfId="2" applyFont="1" applyBorder="1" applyAlignment="1">
      <alignment horizontal="center" vertical="center" wrapText="1"/>
    </xf>
    <xf numFmtId="0" fontId="69" fillId="0" borderId="1" xfId="2" applyFont="1" applyBorder="1" applyAlignment="1">
      <alignment horizontal="center" vertical="center" wrapText="1"/>
    </xf>
    <xf numFmtId="0" fontId="69" fillId="0" borderId="4" xfId="2" applyFont="1" applyBorder="1" applyAlignment="1">
      <alignment horizontal="center" vertical="center" wrapText="1"/>
    </xf>
    <xf numFmtId="9" fontId="69" fillId="0" borderId="12" xfId="1" applyFont="1" applyBorder="1" applyAlignment="1">
      <alignment horizontal="center" vertical="center" wrapText="1"/>
    </xf>
    <xf numFmtId="9" fontId="69" fillId="0" borderId="52" xfId="1" applyFont="1" applyBorder="1" applyAlignment="1">
      <alignment horizontal="center" vertical="center" wrapText="1"/>
    </xf>
    <xf numFmtId="9" fontId="69" fillId="0" borderId="3" xfId="1" applyFont="1" applyBorder="1" applyAlignment="1">
      <alignment horizontal="center" vertical="center" wrapText="1"/>
    </xf>
    <xf numFmtId="9" fontId="69" fillId="0" borderId="5" xfId="1" applyFont="1" applyBorder="1" applyAlignment="1">
      <alignment horizontal="center" vertical="center" wrapText="1"/>
    </xf>
    <xf numFmtId="0" fontId="69" fillId="2" borderId="3" xfId="2" applyFont="1" applyFill="1" applyBorder="1" applyAlignment="1">
      <alignment horizontal="center" vertical="center" wrapText="1"/>
    </xf>
    <xf numFmtId="0" fontId="69" fillId="2" borderId="5" xfId="2" applyFont="1" applyFill="1" applyBorder="1" applyAlignment="1">
      <alignment horizontal="center" vertical="center" wrapText="1"/>
    </xf>
    <xf numFmtId="0" fontId="69" fillId="2" borderId="12" xfId="2" applyFont="1" applyFill="1" applyBorder="1" applyAlignment="1">
      <alignment horizontal="center" vertical="center" wrapText="1"/>
    </xf>
    <xf numFmtId="0" fontId="69" fillId="2" borderId="52" xfId="2" applyFont="1" applyFill="1" applyBorder="1" applyAlignment="1">
      <alignment horizontal="center" vertical="center" wrapText="1"/>
    </xf>
    <xf numFmtId="0" fontId="69" fillId="0" borderId="1" xfId="2" applyFont="1" applyBorder="1" applyAlignment="1">
      <alignment horizontal="center" vertical="center"/>
    </xf>
    <xf numFmtId="0" fontId="69" fillId="0" borderId="3" xfId="2" applyFont="1" applyBorder="1" applyAlignment="1">
      <alignment horizontal="center" vertical="center"/>
    </xf>
    <xf numFmtId="0" fontId="69" fillId="0" borderId="12" xfId="2" applyFont="1" applyBorder="1" applyAlignment="1">
      <alignment horizontal="center" vertical="center" wrapText="1"/>
    </xf>
    <xf numFmtId="0" fontId="69" fillId="0" borderId="52" xfId="2" applyFont="1" applyBorder="1" applyAlignment="1">
      <alignment horizontal="center" vertical="center" wrapText="1"/>
    </xf>
    <xf numFmtId="0" fontId="69" fillId="0" borderId="2" xfId="2" applyFont="1" applyBorder="1" applyAlignment="1">
      <alignment horizontal="center" vertical="center" wrapText="1"/>
    </xf>
    <xf numFmtId="0" fontId="69" fillId="0" borderId="0" xfId="2" applyFont="1" applyAlignment="1">
      <alignment horizontal="center" vertical="center" wrapText="1"/>
    </xf>
    <xf numFmtId="0" fontId="69" fillId="0" borderId="2" xfId="2" applyFont="1" applyBorder="1" applyAlignment="1">
      <alignment horizontal="center" vertical="center"/>
    </xf>
    <xf numFmtId="0" fontId="34" fillId="2" borderId="25" xfId="2" applyFont="1" applyFill="1" applyBorder="1" applyAlignment="1">
      <alignment horizontal="center" vertical="center" wrapText="1"/>
    </xf>
    <xf numFmtId="0" fontId="34" fillId="2" borderId="27" xfId="2" applyFont="1" applyFill="1" applyBorder="1" applyAlignment="1">
      <alignment horizontal="center" vertical="center" wrapText="1"/>
    </xf>
    <xf numFmtId="0" fontId="34" fillId="2" borderId="60" xfId="2" applyFont="1" applyFill="1" applyBorder="1" applyAlignment="1">
      <alignment horizontal="center" vertical="center" wrapText="1"/>
    </xf>
    <xf numFmtId="0" fontId="34" fillId="2" borderId="17" xfId="2" applyFont="1" applyFill="1" applyBorder="1" applyAlignment="1">
      <alignment horizontal="center" vertical="center" wrapText="1"/>
    </xf>
    <xf numFmtId="0" fontId="34" fillId="2" borderId="24" xfId="2" applyFont="1" applyFill="1" applyBorder="1" applyAlignment="1">
      <alignment horizontal="justify" vertical="center" wrapText="1"/>
    </xf>
    <xf numFmtId="0" fontId="34" fillId="2" borderId="34" xfId="2" applyFont="1" applyFill="1" applyBorder="1" applyAlignment="1">
      <alignment horizontal="justify" vertical="center" wrapText="1"/>
    </xf>
    <xf numFmtId="0" fontId="34" fillId="2" borderId="13" xfId="2" applyFont="1" applyFill="1" applyBorder="1" applyAlignment="1">
      <alignment horizontal="center" vertical="center" wrapText="1"/>
    </xf>
    <xf numFmtId="0" fontId="34" fillId="2" borderId="73" xfId="2" applyFont="1" applyFill="1" applyBorder="1" applyAlignment="1">
      <alignment horizontal="center" vertical="center" wrapText="1"/>
    </xf>
    <xf numFmtId="0" fontId="34" fillId="2" borderId="53" xfId="2" applyFont="1" applyFill="1" applyBorder="1" applyAlignment="1">
      <alignment horizontal="center" vertical="center" wrapText="1"/>
    </xf>
    <xf numFmtId="0" fontId="34" fillId="2" borderId="13" xfId="11" applyFont="1" applyFill="1" applyBorder="1" applyAlignment="1">
      <alignment horizontal="left" vertical="center" wrapText="1"/>
    </xf>
    <xf numFmtId="0" fontId="34" fillId="2" borderId="83" xfId="11" applyFont="1" applyFill="1" applyBorder="1" applyAlignment="1">
      <alignment horizontal="left" vertical="center" wrapText="1"/>
    </xf>
    <xf numFmtId="9" fontId="34" fillId="0" borderId="12" xfId="11" applyNumberFormat="1" applyFont="1" applyBorder="1" applyAlignment="1">
      <alignment horizontal="center" vertical="center" wrapText="1"/>
    </xf>
    <xf numFmtId="9" fontId="34" fillId="0" borderId="52" xfId="11" applyNumberFormat="1" applyFont="1" applyBorder="1" applyAlignment="1">
      <alignment horizontal="center" vertical="center" wrapText="1"/>
    </xf>
    <xf numFmtId="9" fontId="34" fillId="2" borderId="13" xfId="11" applyNumberFormat="1" applyFont="1" applyFill="1" applyBorder="1" applyAlignment="1">
      <alignment horizontal="center" vertical="center" wrapText="1"/>
    </xf>
    <xf numFmtId="9" fontId="34" fillId="2" borderId="83" xfId="11" applyNumberFormat="1" applyFont="1" applyFill="1" applyBorder="1" applyAlignment="1">
      <alignment horizontal="center" vertical="center" wrapText="1"/>
    </xf>
    <xf numFmtId="0" fontId="34" fillId="2" borderId="73" xfId="11" applyFont="1" applyFill="1" applyBorder="1" applyAlignment="1">
      <alignment horizontal="left" vertical="center" wrapText="1"/>
    </xf>
    <xf numFmtId="0" fontId="34" fillId="2" borderId="53" xfId="11" applyFont="1" applyFill="1" applyBorder="1" applyAlignment="1">
      <alignment horizontal="left" vertical="center" wrapText="1"/>
    </xf>
    <xf numFmtId="9" fontId="34" fillId="0" borderId="16" xfId="11" applyNumberFormat="1" applyFont="1" applyBorder="1" applyAlignment="1">
      <alignment horizontal="center" vertical="center" wrapText="1"/>
    </xf>
    <xf numFmtId="0" fontId="5" fillId="2" borderId="1" xfId="2" applyFill="1" applyBorder="1" applyAlignment="1">
      <alignment horizontal="center"/>
    </xf>
    <xf numFmtId="0" fontId="5" fillId="2" borderId="2" xfId="2" applyFill="1" applyBorder="1" applyAlignment="1">
      <alignment horizontal="center"/>
    </xf>
    <xf numFmtId="0" fontId="5" fillId="2" borderId="3" xfId="2" applyFill="1" applyBorder="1" applyAlignment="1">
      <alignment horizontal="center"/>
    </xf>
    <xf numFmtId="0" fontId="5" fillId="2" borderId="4" xfId="2" applyFill="1" applyBorder="1" applyAlignment="1">
      <alignment horizontal="center"/>
    </xf>
    <xf numFmtId="0" fontId="5" fillId="2" borderId="0" xfId="2" applyFill="1" applyAlignment="1">
      <alignment horizontal="center"/>
    </xf>
    <xf numFmtId="0" fontId="5" fillId="2" borderId="5" xfId="2" applyFill="1" applyBorder="1" applyAlignment="1">
      <alignment horizontal="center"/>
    </xf>
    <xf numFmtId="0" fontId="5" fillId="2" borderId="6" xfId="2" applyFill="1" applyBorder="1" applyAlignment="1">
      <alignment horizontal="center"/>
    </xf>
    <xf numFmtId="0" fontId="5" fillId="2" borderId="7" xfId="2" applyFill="1" applyBorder="1" applyAlignment="1">
      <alignment horizontal="center"/>
    </xf>
    <xf numFmtId="0" fontId="5" fillId="2" borderId="11" xfId="2" applyFill="1" applyBorder="1" applyAlignment="1">
      <alignment horizontal="center"/>
    </xf>
    <xf numFmtId="9" fontId="34" fillId="2" borderId="73" xfId="11" applyNumberFormat="1" applyFont="1" applyFill="1" applyBorder="1" applyAlignment="1">
      <alignment horizontal="center" vertical="center" wrapText="1"/>
    </xf>
    <xf numFmtId="9" fontId="34" fillId="2" borderId="53" xfId="11" applyNumberFormat="1" applyFont="1" applyFill="1" applyBorder="1" applyAlignment="1">
      <alignment horizontal="center" vertical="center" wrapText="1"/>
    </xf>
    <xf numFmtId="0" fontId="34" fillId="2" borderId="27" xfId="11" applyFont="1" applyFill="1" applyBorder="1" applyAlignment="1">
      <alignment horizontal="left" vertical="center" wrapText="1"/>
    </xf>
    <xf numFmtId="0" fontId="34" fillId="2" borderId="12" xfId="2" applyFont="1" applyFill="1" applyBorder="1" applyAlignment="1">
      <alignment horizontal="center" vertical="center" wrapText="1"/>
    </xf>
    <xf numFmtId="0" fontId="34" fillId="2" borderId="52" xfId="2" applyFont="1" applyFill="1" applyBorder="1" applyAlignment="1">
      <alignment horizontal="center" vertical="center" wrapText="1"/>
    </xf>
    <xf numFmtId="0" fontId="34" fillId="2" borderId="65" xfId="11" applyFont="1" applyFill="1" applyBorder="1" applyAlignment="1">
      <alignment horizontal="left" vertical="center" wrapText="1"/>
    </xf>
    <xf numFmtId="0" fontId="34" fillId="2" borderId="56" xfId="11" applyFont="1" applyFill="1" applyBorder="1" applyAlignment="1">
      <alignment horizontal="left" vertical="center" wrapText="1"/>
    </xf>
    <xf numFmtId="9" fontId="34" fillId="2" borderId="79" xfId="11" applyNumberFormat="1" applyFont="1" applyFill="1" applyBorder="1" applyAlignment="1">
      <alignment horizontal="center" vertical="center" wrapText="1"/>
    </xf>
    <xf numFmtId="9" fontId="34" fillId="2" borderId="78" xfId="11" applyNumberFormat="1" applyFont="1" applyFill="1" applyBorder="1" applyAlignment="1">
      <alignment horizontal="center" vertical="center" wrapText="1"/>
    </xf>
    <xf numFmtId="9" fontId="34" fillId="2" borderId="65" xfId="11" applyNumberFormat="1" applyFont="1" applyFill="1" applyBorder="1" applyAlignment="1">
      <alignment horizontal="center" vertical="center" wrapText="1"/>
    </xf>
    <xf numFmtId="9" fontId="34" fillId="2" borderId="56" xfId="11" applyNumberFormat="1" applyFont="1" applyFill="1" applyBorder="1" applyAlignment="1">
      <alignment horizontal="center" vertical="center" wrapText="1"/>
    </xf>
    <xf numFmtId="0" fontId="20" fillId="2" borderId="11" xfId="2"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8" xfId="11" applyFont="1" applyFill="1" applyBorder="1" applyAlignment="1">
      <alignment horizontal="center" vertical="center" wrapText="1"/>
    </xf>
    <xf numFmtId="0" fontId="34" fillId="2" borderId="33" xfId="11" applyFont="1" applyFill="1" applyBorder="1" applyAlignment="1">
      <alignment horizontal="center" vertical="center" wrapText="1"/>
    </xf>
    <xf numFmtId="9" fontId="34" fillId="0" borderId="23" xfId="11" applyNumberFormat="1" applyFont="1" applyBorder="1" applyAlignment="1">
      <alignment horizontal="center" vertical="center" wrapText="1"/>
    </xf>
    <xf numFmtId="9" fontId="34" fillId="0" borderId="28" xfId="11" applyNumberFormat="1" applyFont="1" applyBorder="1" applyAlignment="1">
      <alignment horizontal="center" vertical="center" wrapText="1"/>
    </xf>
    <xf numFmtId="9" fontId="34" fillId="0" borderId="33" xfId="11" applyNumberFormat="1" applyFont="1" applyBorder="1" applyAlignment="1">
      <alignment horizontal="center" vertical="center" wrapText="1"/>
    </xf>
    <xf numFmtId="9" fontId="34" fillId="2" borderId="28" xfId="11" applyNumberFormat="1" applyFont="1" applyFill="1" applyBorder="1" applyAlignment="1">
      <alignment horizontal="center" vertical="center" wrapText="1"/>
    </xf>
    <xf numFmtId="9" fontId="34" fillId="2" borderId="33" xfId="11" applyNumberFormat="1" applyFont="1" applyFill="1" applyBorder="1" applyAlignment="1">
      <alignment horizontal="center" vertical="center" wrapText="1"/>
    </xf>
    <xf numFmtId="0" fontId="56" fillId="3" borderId="1" xfId="2" applyFont="1" applyFill="1" applyBorder="1" applyAlignment="1">
      <alignment horizontal="center" vertical="center"/>
    </xf>
    <xf numFmtId="0" fontId="56" fillId="0" borderId="2" xfId="2" applyFont="1" applyBorder="1" applyAlignment="1">
      <alignment horizontal="center" vertical="center"/>
    </xf>
    <xf numFmtId="0" fontId="56" fillId="0" borderId="0" xfId="2" applyFont="1" applyAlignment="1">
      <alignment horizontal="center" vertical="center"/>
    </xf>
    <xf numFmtId="0" fontId="56" fillId="0" borderId="7" xfId="2" applyFont="1" applyBorder="1" applyAlignment="1">
      <alignment horizontal="center" vertical="center"/>
    </xf>
    <xf numFmtId="0" fontId="10" fillId="0" borderId="25" xfId="2" applyFont="1" applyBorder="1" applyAlignment="1">
      <alignment horizontal="center" vertical="center" wrapText="1"/>
    </xf>
    <xf numFmtId="0" fontId="10" fillId="0" borderId="23" xfId="2" applyFont="1" applyBorder="1" applyAlignment="1">
      <alignment horizontal="center" vertical="center" wrapText="1"/>
    </xf>
    <xf numFmtId="0" fontId="10" fillId="0" borderId="69" xfId="2" applyFont="1" applyBorder="1" applyAlignment="1">
      <alignment horizontal="center" vertical="center" wrapText="1"/>
    </xf>
    <xf numFmtId="0" fontId="10" fillId="0" borderId="5" xfId="2" applyFont="1" applyBorder="1" applyAlignment="1">
      <alignment horizontal="center" vertical="center" wrapText="1"/>
    </xf>
    <xf numFmtId="9" fontId="10" fillId="0" borderId="3" xfId="1" applyFont="1" applyBorder="1" applyAlignment="1">
      <alignment horizontal="center" vertical="center" wrapText="1"/>
    </xf>
    <xf numFmtId="9" fontId="10" fillId="0" borderId="5" xfId="1" applyFont="1" applyBorder="1" applyAlignment="1">
      <alignment horizontal="center" vertical="center" wrapText="1"/>
    </xf>
    <xf numFmtId="0" fontId="10" fillId="2" borderId="1" xfId="2" applyFont="1" applyFill="1" applyBorder="1" applyAlignment="1">
      <alignment horizontal="center" vertical="center"/>
    </xf>
    <xf numFmtId="0" fontId="10" fillId="2" borderId="3" xfId="2" applyFont="1" applyFill="1" applyBorder="1" applyAlignment="1">
      <alignment horizontal="center" vertical="center"/>
    </xf>
    <xf numFmtId="0" fontId="10" fillId="2" borderId="12" xfId="2" applyFont="1" applyFill="1" applyBorder="1" applyAlignment="1">
      <alignment horizontal="center" vertical="center" wrapText="1"/>
    </xf>
    <xf numFmtId="0" fontId="10" fillId="2" borderId="52" xfId="2" applyFont="1" applyFill="1" applyBorder="1" applyAlignment="1">
      <alignment horizontal="center" vertical="center" wrapText="1"/>
    </xf>
    <xf numFmtId="0" fontId="18" fillId="0" borderId="8" xfId="2" applyFont="1" applyBorder="1" applyAlignment="1">
      <alignment horizontal="center" vertical="center"/>
    </xf>
    <xf numFmtId="0" fontId="18" fillId="0" borderId="10" xfId="2" applyFont="1" applyBorder="1" applyAlignment="1">
      <alignment horizontal="center" vertical="center"/>
    </xf>
    <xf numFmtId="0" fontId="37" fillId="2" borderId="25" xfId="2" applyFont="1" applyFill="1" applyBorder="1" applyAlignment="1">
      <alignment horizontal="center" vertical="center" wrapText="1"/>
    </xf>
    <xf numFmtId="0" fontId="37" fillId="2" borderId="27" xfId="2" applyFont="1" applyFill="1" applyBorder="1" applyAlignment="1">
      <alignment horizontal="center" vertical="center"/>
    </xf>
    <xf numFmtId="0" fontId="37" fillId="2" borderId="17" xfId="2" applyFont="1" applyFill="1" applyBorder="1" applyAlignment="1">
      <alignment horizontal="center" vertical="center"/>
    </xf>
    <xf numFmtId="0" fontId="16" fillId="2" borderId="23" xfId="2" applyFont="1" applyFill="1" applyBorder="1" applyAlignment="1">
      <alignment horizontal="justify" vertical="center"/>
    </xf>
    <xf numFmtId="0" fontId="16" fillId="2" borderId="28" xfId="2" applyFont="1" applyFill="1" applyBorder="1" applyAlignment="1">
      <alignment horizontal="justify" vertical="center"/>
    </xf>
    <xf numFmtId="0" fontId="16" fillId="2" borderId="33" xfId="2" applyFont="1" applyFill="1" applyBorder="1" applyAlignment="1">
      <alignment horizontal="justify" vertical="center"/>
    </xf>
    <xf numFmtId="0" fontId="16" fillId="2" borderId="23" xfId="2" applyFont="1" applyFill="1" applyBorder="1" applyAlignment="1">
      <alignment horizontal="left" vertical="center" wrapText="1"/>
    </xf>
    <xf numFmtId="0" fontId="16" fillId="2" borderId="28" xfId="2" applyFont="1" applyFill="1" applyBorder="1" applyAlignment="1">
      <alignment horizontal="left" vertical="center" wrapText="1"/>
    </xf>
    <xf numFmtId="0" fontId="20" fillId="2" borderId="7" xfId="2" applyFont="1" applyFill="1" applyBorder="1" applyAlignment="1">
      <alignment horizontal="center"/>
    </xf>
    <xf numFmtId="0" fontId="20" fillId="2" borderId="11" xfId="2" applyFont="1" applyFill="1" applyBorder="1" applyAlignment="1">
      <alignment horizontal="center"/>
    </xf>
    <xf numFmtId="0" fontId="16" fillId="2" borderId="28" xfId="5" applyFont="1" applyFill="1" applyBorder="1" applyAlignment="1">
      <alignment horizontal="left" vertical="center" wrapText="1"/>
    </xf>
    <xf numFmtId="0" fontId="10" fillId="0" borderId="1" xfId="2" applyFont="1" applyBorder="1" applyAlignment="1">
      <alignment horizontal="center" vertical="center" wrapText="1"/>
    </xf>
    <xf numFmtId="0" fontId="10" fillId="0" borderId="4" xfId="2" applyFont="1" applyBorder="1" applyAlignment="1">
      <alignment horizontal="center" vertical="center" wrapText="1"/>
    </xf>
    <xf numFmtId="0" fontId="9" fillId="3" borderId="8" xfId="2" applyFont="1" applyFill="1" applyBorder="1" applyAlignment="1">
      <alignment horizontal="center"/>
    </xf>
    <xf numFmtId="0" fontId="9" fillId="3" borderId="9" xfId="2" applyFont="1" applyFill="1" applyBorder="1" applyAlignment="1">
      <alignment horizontal="center"/>
    </xf>
    <xf numFmtId="0" fontId="9" fillId="3" borderId="10" xfId="2" applyFont="1" applyFill="1" applyBorder="1" applyAlignment="1">
      <alignment horizontal="center"/>
    </xf>
    <xf numFmtId="0" fontId="38" fillId="0" borderId="3" xfId="2" applyFont="1" applyBorder="1" applyAlignment="1">
      <alignment horizontal="center" vertical="center" wrapText="1"/>
    </xf>
    <xf numFmtId="0" fontId="38" fillId="0" borderId="5" xfId="2" applyFont="1" applyBorder="1" applyAlignment="1">
      <alignment horizontal="center" vertical="center" wrapText="1"/>
    </xf>
    <xf numFmtId="9" fontId="38" fillId="0" borderId="3" xfId="1" applyFont="1" applyFill="1" applyBorder="1" applyAlignment="1">
      <alignment horizontal="center" vertical="center" wrapText="1"/>
    </xf>
    <xf numFmtId="9" fontId="38" fillId="0" borderId="5" xfId="1" applyFont="1" applyFill="1" applyBorder="1" applyAlignment="1">
      <alignment horizontal="center" vertical="center" wrapText="1"/>
    </xf>
    <xf numFmtId="9" fontId="38" fillId="0" borderId="12" xfId="1" applyFont="1" applyFill="1" applyBorder="1" applyAlignment="1">
      <alignment horizontal="center" vertical="center" wrapText="1"/>
    </xf>
    <xf numFmtId="9" fontId="38" fillId="0" borderId="52" xfId="1" applyFont="1" applyFill="1" applyBorder="1" applyAlignment="1">
      <alignment horizontal="center" vertical="center" wrapText="1"/>
    </xf>
    <xf numFmtId="0" fontId="38" fillId="0" borderId="8" xfId="2" applyFont="1" applyBorder="1" applyAlignment="1">
      <alignment horizontal="center" vertical="center"/>
    </xf>
    <xf numFmtId="0" fontId="38" fillId="0" borderId="10" xfId="2" applyFont="1" applyBorder="1" applyAlignment="1">
      <alignment horizontal="center" vertical="center"/>
    </xf>
    <xf numFmtId="0" fontId="20" fillId="0" borderId="36" xfId="2" applyFont="1" applyBorder="1" applyAlignment="1">
      <alignment horizontal="center" vertical="center"/>
    </xf>
    <xf numFmtId="0" fontId="20" fillId="0" borderId="39" xfId="2" applyFont="1" applyBorder="1" applyAlignment="1">
      <alignment horizontal="center" vertical="center"/>
    </xf>
    <xf numFmtId="0" fontId="47" fillId="0" borderId="25" xfId="15" applyFont="1" applyBorder="1" applyAlignment="1">
      <alignment horizontal="center" vertical="center" wrapText="1"/>
    </xf>
    <xf numFmtId="0" fontId="47" fillId="0" borderId="27" xfId="15" applyFont="1" applyBorder="1" applyAlignment="1">
      <alignment horizontal="center" vertical="center" wrapText="1"/>
    </xf>
    <xf numFmtId="0" fontId="47" fillId="0" borderId="17" xfId="15" applyFont="1" applyBorder="1" applyAlignment="1">
      <alignment horizontal="center" vertical="center" wrapText="1"/>
    </xf>
    <xf numFmtId="0" fontId="19" fillId="0" borderId="23" xfId="2" applyFont="1" applyBorder="1" applyAlignment="1">
      <alignment horizontal="center" vertical="center" wrapText="1"/>
    </xf>
    <xf numFmtId="0" fontId="19" fillId="0" borderId="28" xfId="2" applyFont="1" applyBorder="1" applyAlignment="1">
      <alignment horizontal="center" vertical="center" wrapText="1"/>
    </xf>
    <xf numFmtId="0" fontId="19" fillId="0" borderId="33" xfId="2" applyFont="1" applyBorder="1" applyAlignment="1">
      <alignment horizontal="center" vertical="center" wrapText="1"/>
    </xf>
    <xf numFmtId="0" fontId="13" fillId="0" borderId="23" xfId="2" applyFont="1" applyBorder="1" applyAlignment="1">
      <alignment horizontal="center" vertical="center" wrapText="1"/>
    </xf>
    <xf numFmtId="0" fontId="13" fillId="0" borderId="28" xfId="2" applyFont="1" applyBorder="1" applyAlignment="1">
      <alignment horizontal="center" vertical="center" wrapText="1"/>
    </xf>
    <xf numFmtId="0" fontId="13" fillId="0" borderId="33" xfId="2" applyFont="1" applyBorder="1" applyAlignment="1">
      <alignment horizontal="center" vertical="center" wrapText="1"/>
    </xf>
    <xf numFmtId="0" fontId="19" fillId="0" borderId="23" xfId="2" applyFont="1" applyBorder="1" applyAlignment="1">
      <alignment vertical="center" wrapText="1"/>
    </xf>
    <xf numFmtId="0" fontId="19" fillId="0" borderId="28" xfId="2" applyFont="1" applyBorder="1" applyAlignment="1">
      <alignment vertical="center" wrapText="1"/>
    </xf>
    <xf numFmtId="9" fontId="19" fillId="0" borderId="23" xfId="2" applyNumberFormat="1" applyFont="1" applyBorder="1" applyAlignment="1">
      <alignment horizontal="center" vertical="center" wrapText="1"/>
    </xf>
    <xf numFmtId="9" fontId="19" fillId="0" borderId="28" xfId="2" applyNumberFormat="1" applyFont="1" applyBorder="1" applyAlignment="1">
      <alignment horizontal="center" vertical="center" wrapText="1"/>
    </xf>
    <xf numFmtId="0" fontId="38" fillId="0" borderId="16" xfId="2" applyFont="1" applyBorder="1" applyAlignment="1">
      <alignment horizontal="center" vertical="center" wrapText="1"/>
    </xf>
    <xf numFmtId="0" fontId="19" fillId="0" borderId="28" xfId="2" applyFont="1" applyBorder="1" applyAlignment="1">
      <alignment horizontal="justify" vertical="center" wrapText="1"/>
    </xf>
    <xf numFmtId="0" fontId="38" fillId="0" borderId="9" xfId="2" applyFont="1" applyBorder="1" applyAlignment="1">
      <alignment horizontal="center" vertical="center"/>
    </xf>
    <xf numFmtId="0" fontId="13" fillId="2" borderId="1"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3" xfId="2" applyFont="1" applyFill="1" applyBorder="1" applyAlignment="1">
      <alignment horizontal="center" vertical="center"/>
    </xf>
    <xf numFmtId="0" fontId="13" fillId="2" borderId="4" xfId="2" applyFont="1" applyFill="1" applyBorder="1" applyAlignment="1">
      <alignment horizontal="center" vertical="center"/>
    </xf>
    <xf numFmtId="0" fontId="13" fillId="2" borderId="0" xfId="2" applyFont="1" applyFill="1" applyAlignment="1">
      <alignment horizontal="center" vertical="center"/>
    </xf>
    <xf numFmtId="0" fontId="13" fillId="2" borderId="5" xfId="2" applyFont="1" applyFill="1" applyBorder="1" applyAlignment="1">
      <alignment horizontal="center" vertical="center"/>
    </xf>
    <xf numFmtId="0" fontId="13" fillId="2" borderId="6" xfId="2" applyFont="1" applyFill="1" applyBorder="1" applyAlignment="1">
      <alignment horizontal="center" vertical="center"/>
    </xf>
    <xf numFmtId="0" fontId="13" fillId="2" borderId="7" xfId="2" applyFont="1" applyFill="1" applyBorder="1" applyAlignment="1">
      <alignment horizontal="center" vertical="center"/>
    </xf>
    <xf numFmtId="0" fontId="13" fillId="2" borderId="11" xfId="2" applyFont="1" applyFill="1" applyBorder="1" applyAlignment="1">
      <alignment horizontal="center" vertical="center"/>
    </xf>
    <xf numFmtId="0" fontId="13" fillId="0" borderId="7" xfId="2" applyFont="1" applyBorder="1" applyAlignment="1">
      <alignment horizontal="left" vertical="top" wrapText="1"/>
    </xf>
    <xf numFmtId="0" fontId="13" fillId="0" borderId="7" xfId="2" applyFont="1" applyBorder="1" applyAlignment="1">
      <alignment horizontal="center"/>
    </xf>
    <xf numFmtId="0" fontId="13" fillId="0" borderId="11" xfId="2" applyFont="1" applyBorder="1" applyAlignment="1">
      <alignment horizontal="center"/>
    </xf>
    <xf numFmtId="0" fontId="13" fillId="4" borderId="28" xfId="12" applyFont="1" applyFill="1" applyBorder="1" applyAlignment="1">
      <alignment horizontal="center" vertical="center" wrapText="1"/>
    </xf>
    <xf numFmtId="0" fontId="5" fillId="0" borderId="0" xfId="2" applyFill="1" applyAlignment="1">
      <alignment horizontal="center"/>
    </xf>
    <xf numFmtId="0" fontId="9" fillId="0" borderId="9" xfId="2" applyFont="1" applyFill="1" applyBorder="1" applyAlignment="1">
      <alignment horizontal="center"/>
    </xf>
    <xf numFmtId="0" fontId="10" fillId="0" borderId="12" xfId="2" applyFont="1" applyFill="1" applyBorder="1" applyAlignment="1">
      <alignment horizontal="center" vertical="center" wrapText="1"/>
    </xf>
    <xf numFmtId="0" fontId="10" fillId="0" borderId="52" xfId="2" applyFont="1" applyFill="1" applyBorder="1" applyAlignment="1">
      <alignment horizontal="center" vertical="center" wrapText="1"/>
    </xf>
    <xf numFmtId="14" fontId="34" fillId="0" borderId="23" xfId="2" applyNumberFormat="1" applyFont="1" applyFill="1" applyBorder="1" applyAlignment="1">
      <alignment horizontal="center" vertical="center" wrapText="1"/>
    </xf>
    <xf numFmtId="14" fontId="34" fillId="0" borderId="28" xfId="2" applyNumberFormat="1" applyFont="1" applyFill="1" applyBorder="1" applyAlignment="1">
      <alignment horizontal="center" vertical="center" wrapText="1"/>
    </xf>
    <xf numFmtId="14" fontId="34" fillId="0" borderId="33" xfId="2" applyNumberFormat="1" applyFont="1" applyFill="1" applyBorder="1" applyAlignment="1">
      <alignment horizontal="center" vertical="center" wrapText="1"/>
    </xf>
    <xf numFmtId="14" fontId="34" fillId="0" borderId="69" xfId="2" applyNumberFormat="1" applyFont="1" applyFill="1" applyBorder="1" applyAlignment="1">
      <alignment horizontal="center" vertical="center" wrapText="1"/>
    </xf>
    <xf numFmtId="14" fontId="34" fillId="0" borderId="37" xfId="2" applyNumberFormat="1" applyFont="1" applyFill="1" applyBorder="1" applyAlignment="1">
      <alignment horizontal="center" vertical="center" wrapText="1"/>
    </xf>
    <xf numFmtId="14" fontId="34" fillId="0" borderId="0" xfId="2" applyNumberFormat="1" applyFont="1" applyFill="1" applyAlignment="1">
      <alignment horizontal="center" vertical="center" wrapText="1"/>
    </xf>
    <xf numFmtId="0" fontId="20" fillId="0" borderId="0" xfId="2" applyFont="1" applyFill="1" applyAlignment="1">
      <alignment horizontal="center"/>
    </xf>
    <xf numFmtId="14" fontId="75" fillId="0" borderId="0" xfId="2" applyNumberFormat="1" applyFont="1" applyFill="1" applyAlignment="1">
      <alignment horizontal="center" vertical="center" wrapText="1"/>
    </xf>
    <xf numFmtId="0" fontId="16" fillId="0" borderId="33" xfId="2" applyFont="1" applyFill="1" applyBorder="1" applyAlignment="1">
      <alignment horizontal="justify" vertical="center" wrapText="1"/>
    </xf>
  </cellXfs>
  <cellStyles count="25">
    <cellStyle name="Bueno" xfId="5" builtinId="26"/>
    <cellStyle name="Hipervínculo 2" xfId="4" xr:uid="{4CC60473-0EB4-45D5-A462-018B2CF89709}"/>
    <cellStyle name="Incorrecto" xfId="6" builtinId="27"/>
    <cellStyle name="Millares 2" xfId="9" xr:uid="{F50CD054-DF1C-43B8-AC7E-429DD05DBCD7}"/>
    <cellStyle name="Neutral" xfId="16" builtinId="28"/>
    <cellStyle name="Normal" xfId="0" builtinId="0"/>
    <cellStyle name="Normal 2" xfId="2" xr:uid="{B3A773A1-A863-4A26-81F4-E9A85A9DE2F9}"/>
    <cellStyle name="Normal 2 2 2" xfId="11" xr:uid="{2F095580-EE93-41E3-A311-3B216F6CC7AE}"/>
    <cellStyle name="Normal 3 2" xfId="13" xr:uid="{CFF49213-A159-4276-AAFA-CDE8CFAC17CE}"/>
    <cellStyle name="Normal 3 3 2 3" xfId="20" xr:uid="{93EFC5FA-0E7C-468D-93D7-38E463E2F49C}"/>
    <cellStyle name="Normal 3 3 2 3 2" xfId="21" xr:uid="{2A134A22-B07E-446C-97DA-393B83ABD1E8}"/>
    <cellStyle name="Normal 3 4 2 2 2 2" xfId="3" xr:uid="{F7FEBEB7-EE86-4D6A-825F-59020B2509CD}"/>
    <cellStyle name="Normal 4" xfId="12" xr:uid="{598E7EA6-E1AE-40A1-9590-732D49DA251A}"/>
    <cellStyle name="Normal 5 3" xfId="15" xr:uid="{06E7D6EF-3386-4F7A-B094-B323F5D1945B}"/>
    <cellStyle name="Normal 6 2 2 3 2 2" xfId="7" xr:uid="{38A2D8F7-714E-4920-969B-E5D4AF3D4E1F}"/>
    <cellStyle name="Normal 8 2 3 2 2" xfId="14" xr:uid="{C4A8F06F-589F-43F0-A7B8-DAC773865C54}"/>
    <cellStyle name="Normal 8 2 3 2 2 2" xfId="19" xr:uid="{04BFEE25-D4F2-427C-93F8-9C50015E091A}"/>
    <cellStyle name="Normal 8 2 3 2 2 2 2" xfId="24" xr:uid="{9303B7D0-88E4-4767-BE9E-81966B6892D4}"/>
    <cellStyle name="Porcentaje" xfId="1" builtinId="5"/>
    <cellStyle name="Porcentaje 2" xfId="8" xr:uid="{7378C2B8-1DF7-4AF9-93F3-E81E235EF14D}"/>
    <cellStyle name="Porcentaje 3 2 3 4 2 2" xfId="18" xr:uid="{F3F2C17F-840B-4496-9EB6-7F132109484F}"/>
    <cellStyle name="Porcentaje 3 2 3 4 2 2 2" xfId="23" xr:uid="{DE56C266-18E1-4B2D-8289-049FE51D23AF}"/>
    <cellStyle name="Porcentaje 3 2 3 5 2" xfId="17" xr:uid="{511FA2A4-E354-454B-A26F-D17DF9BFE05F}"/>
    <cellStyle name="Porcentaje 3 2 3 5 2 2" xfId="22" xr:uid="{8260117F-0125-4183-B1BB-96C90BA46676}"/>
    <cellStyle name="Porcentaje 3 3 2 3" xfId="10" xr:uid="{90050659-3CDB-4D7E-BC33-2371564504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microsoft.com/office/2017/06/relationships/rdRichValueStructure" Target="richData/rdrichvaluestructure.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microsoft.com/office/2017/06/relationships/rdRichValue" Target="richData/rdrichvalue.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eetMetadata" Target="metadata.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 Id="rId27" Type="http://schemas.microsoft.com/office/2017/06/relationships/rdRichValueTypes" Target="richData/rdRichValueType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6" Type="http://schemas.openxmlformats.org/officeDocument/2006/relationships/customXml" Target="../ink/ink12.xml"/><Relationship Id="rId63" Type="http://schemas.openxmlformats.org/officeDocument/2006/relationships/customXml" Target="../ink/ink17.xml"/><Relationship Id="rId68" Type="http://schemas.openxmlformats.org/officeDocument/2006/relationships/customXml" Target="../ink/ink22.xml"/><Relationship Id="rId84" Type="http://schemas.openxmlformats.org/officeDocument/2006/relationships/customXml" Target="../ink/ink36.xml"/><Relationship Id="rId89" Type="http://schemas.openxmlformats.org/officeDocument/2006/relationships/customXml" Target="../ink/ink41.xml"/><Relationship Id="rId154" Type="http://schemas.openxmlformats.org/officeDocument/2006/relationships/customXml" Target="../ink/ink66.xml"/><Relationship Id="rId159" Type="http://schemas.openxmlformats.org/officeDocument/2006/relationships/image" Target="../media/image23.png"/><Relationship Id="rId175" Type="http://schemas.openxmlformats.org/officeDocument/2006/relationships/customXml" Target="../ink/ink84.xml"/><Relationship Id="rId170" Type="http://schemas.openxmlformats.org/officeDocument/2006/relationships/customXml" Target="../ink/ink79.xml"/><Relationship Id="rId107" Type="http://schemas.openxmlformats.org/officeDocument/2006/relationships/customXml" Target="../ink/ink59.xml"/><Relationship Id="rId11" Type="http://schemas.openxmlformats.org/officeDocument/2006/relationships/customXml" Target="../ink/ink7.xml"/><Relationship Id="rId58" Type="http://schemas.openxmlformats.org/officeDocument/2006/relationships/image" Target="../media/image15.png"/><Relationship Id="rId74" Type="http://schemas.openxmlformats.org/officeDocument/2006/relationships/customXml" Target="../ink/ink28.xml"/><Relationship Id="rId79" Type="http://schemas.openxmlformats.org/officeDocument/2006/relationships/customXml" Target="../ink/ink33.xml"/><Relationship Id="rId102" Type="http://schemas.openxmlformats.org/officeDocument/2006/relationships/customXml" Target="../ink/ink54.xml"/><Relationship Id="rId149" Type="http://schemas.openxmlformats.org/officeDocument/2006/relationships/customXml" Target="../ink/ink62.xml"/><Relationship Id="rId5" Type="http://schemas.openxmlformats.org/officeDocument/2006/relationships/customXml" Target="../ink/ink2.xml"/><Relationship Id="rId90" Type="http://schemas.openxmlformats.org/officeDocument/2006/relationships/customXml" Target="../ink/ink42.xml"/><Relationship Id="rId95" Type="http://schemas.openxmlformats.org/officeDocument/2006/relationships/customXml" Target="../ink/ink47.xml"/><Relationship Id="rId160" Type="http://schemas.openxmlformats.org/officeDocument/2006/relationships/customXml" Target="../ink/ink70.xml"/><Relationship Id="rId165" Type="http://schemas.openxmlformats.org/officeDocument/2006/relationships/customXml" Target="../ink/ink74.xml"/><Relationship Id="rId27" Type="http://schemas.openxmlformats.org/officeDocument/2006/relationships/customXml" Target="../ink/ink13.xml"/><Relationship Id="rId64" Type="http://schemas.openxmlformats.org/officeDocument/2006/relationships/customXml" Target="../ink/ink18.xml"/><Relationship Id="rId69" Type="http://schemas.openxmlformats.org/officeDocument/2006/relationships/customXml" Target="../ink/ink23.xml"/><Relationship Id="rId48" Type="http://schemas.openxmlformats.org/officeDocument/2006/relationships/image" Target="../media/image13.png"/><Relationship Id="rId80" Type="http://schemas.openxmlformats.org/officeDocument/2006/relationships/customXml" Target="../ink/ink34.xml"/><Relationship Id="rId85" Type="http://schemas.openxmlformats.org/officeDocument/2006/relationships/customXml" Target="../ink/ink37.xml"/><Relationship Id="rId150" Type="http://schemas.openxmlformats.org/officeDocument/2006/relationships/customXml" Target="../ink/ink63.xml"/><Relationship Id="rId155" Type="http://schemas.openxmlformats.org/officeDocument/2006/relationships/customXml" Target="../ink/ink67.xml"/><Relationship Id="rId171" Type="http://schemas.openxmlformats.org/officeDocument/2006/relationships/customXml" Target="../ink/ink80.xml"/><Relationship Id="rId176" Type="http://schemas.openxmlformats.org/officeDocument/2006/relationships/image" Target="../media/image300.png"/><Relationship Id="rId12" Type="http://schemas.openxmlformats.org/officeDocument/2006/relationships/customXml" Target="../ink/ink8.xml"/><Relationship Id="rId25" Type="http://schemas.openxmlformats.org/officeDocument/2006/relationships/customXml" Target="../ink/ink11.xml"/><Relationship Id="rId59" Type="http://schemas.openxmlformats.org/officeDocument/2006/relationships/customXml" Target="../ink/ink14.xml"/><Relationship Id="rId67" Type="http://schemas.openxmlformats.org/officeDocument/2006/relationships/customXml" Target="../ink/ink21.xml"/><Relationship Id="rId103" Type="http://schemas.openxmlformats.org/officeDocument/2006/relationships/customXml" Target="../ink/ink55.xml"/><Relationship Id="rId108" Type="http://schemas.openxmlformats.org/officeDocument/2006/relationships/customXml" Target="../ink/ink60.xml"/><Relationship Id="rId62" Type="http://schemas.openxmlformats.org/officeDocument/2006/relationships/customXml" Target="../ink/ink16.xml"/><Relationship Id="rId70" Type="http://schemas.openxmlformats.org/officeDocument/2006/relationships/customXml" Target="../ink/ink24.xml"/><Relationship Id="rId75" Type="http://schemas.openxmlformats.org/officeDocument/2006/relationships/customXml" Target="../ink/ink29.xml"/><Relationship Id="rId83" Type="http://schemas.openxmlformats.org/officeDocument/2006/relationships/image" Target="../media/image50.png"/><Relationship Id="rId88" Type="http://schemas.openxmlformats.org/officeDocument/2006/relationships/customXml" Target="../ink/ink40.xml"/><Relationship Id="rId91" Type="http://schemas.openxmlformats.org/officeDocument/2006/relationships/customXml" Target="../ink/ink43.xml"/><Relationship Id="rId96" Type="http://schemas.openxmlformats.org/officeDocument/2006/relationships/customXml" Target="../ink/ink48.xml"/><Relationship Id="rId153" Type="http://schemas.openxmlformats.org/officeDocument/2006/relationships/image" Target="../media/image22.png"/><Relationship Id="rId161" Type="http://schemas.openxmlformats.org/officeDocument/2006/relationships/customXml" Target="../ink/ink71.xml"/><Relationship Id="rId166" Type="http://schemas.openxmlformats.org/officeDocument/2006/relationships/customXml" Target="../ink/ink75.xml"/><Relationship Id="rId174" Type="http://schemas.openxmlformats.org/officeDocument/2006/relationships/customXml" Target="../ink/ink83.xml"/><Relationship Id="rId1" Type="http://schemas.openxmlformats.org/officeDocument/2006/relationships/image" Target="../media/image3.png"/><Relationship Id="rId6" Type="http://schemas.openxmlformats.org/officeDocument/2006/relationships/image" Target="../media/image40.png"/><Relationship Id="rId23" Type="http://schemas.openxmlformats.org/officeDocument/2006/relationships/image" Target="../media/image8.png"/><Relationship Id="rId106" Type="http://schemas.openxmlformats.org/officeDocument/2006/relationships/customXml" Target="../ink/ink58.xml"/><Relationship Id="rId10" Type="http://schemas.openxmlformats.org/officeDocument/2006/relationships/customXml" Target="../ink/ink6.xml"/><Relationship Id="rId60" Type="http://schemas.openxmlformats.org/officeDocument/2006/relationships/image" Target="../media/image16.png"/><Relationship Id="rId65" Type="http://schemas.openxmlformats.org/officeDocument/2006/relationships/customXml" Target="../ink/ink19.xml"/><Relationship Id="rId73" Type="http://schemas.openxmlformats.org/officeDocument/2006/relationships/customXml" Target="../ink/ink27.xml"/><Relationship Id="rId78" Type="http://schemas.openxmlformats.org/officeDocument/2006/relationships/customXml" Target="../ink/ink32.xml"/><Relationship Id="rId81" Type="http://schemas.openxmlformats.org/officeDocument/2006/relationships/customXml" Target="../ink/ink35.xml"/><Relationship Id="rId86" Type="http://schemas.openxmlformats.org/officeDocument/2006/relationships/customXml" Target="../ink/ink38.xml"/><Relationship Id="rId94" Type="http://schemas.openxmlformats.org/officeDocument/2006/relationships/customXml" Target="../ink/ink46.xml"/><Relationship Id="rId99" Type="http://schemas.openxmlformats.org/officeDocument/2006/relationships/customXml" Target="../ink/ink51.xml"/><Relationship Id="rId101" Type="http://schemas.openxmlformats.org/officeDocument/2006/relationships/customXml" Target="../ink/ink53.xml"/><Relationship Id="rId148" Type="http://schemas.openxmlformats.org/officeDocument/2006/relationships/customXml" Target="../ink/ink61.xml"/><Relationship Id="rId151" Type="http://schemas.openxmlformats.org/officeDocument/2006/relationships/customXml" Target="../ink/ink64.xml"/><Relationship Id="rId156" Type="http://schemas.openxmlformats.org/officeDocument/2006/relationships/customXml" Target="../ink/ink68.xml"/><Relationship Id="rId164" Type="http://schemas.openxmlformats.org/officeDocument/2006/relationships/image" Target="../media/image17.png"/><Relationship Id="rId169" Type="http://schemas.openxmlformats.org/officeDocument/2006/relationships/customXml" Target="../ink/ink78.xml"/><Relationship Id="rId177" Type="http://schemas.openxmlformats.org/officeDocument/2006/relationships/customXml" Target="../ink/ink85.xml"/><Relationship Id="rId4" Type="http://schemas.openxmlformats.org/officeDocument/2006/relationships/image" Target="../media/image30.png"/><Relationship Id="rId9" Type="http://schemas.openxmlformats.org/officeDocument/2006/relationships/customXml" Target="../ink/ink5.xml"/><Relationship Id="rId172" Type="http://schemas.openxmlformats.org/officeDocument/2006/relationships/customXml" Target="../ink/ink81.xml"/><Relationship Id="rId13" Type="http://schemas.openxmlformats.org/officeDocument/2006/relationships/customXml" Target="../ink/ink9.xml"/><Relationship Id="rId76" Type="http://schemas.openxmlformats.org/officeDocument/2006/relationships/customXml" Target="../ink/ink30.xml"/><Relationship Id="rId97" Type="http://schemas.openxmlformats.org/officeDocument/2006/relationships/customXml" Target="../ink/ink49.xml"/><Relationship Id="rId104" Type="http://schemas.openxmlformats.org/officeDocument/2006/relationships/customXml" Target="../ink/ink56.xml"/><Relationship Id="rId167" Type="http://schemas.openxmlformats.org/officeDocument/2006/relationships/customXml" Target="../ink/ink76.xml"/><Relationship Id="rId7" Type="http://schemas.openxmlformats.org/officeDocument/2006/relationships/customXml" Target="../ink/ink3.xml"/><Relationship Id="rId71" Type="http://schemas.openxmlformats.org/officeDocument/2006/relationships/customXml" Target="../ink/ink25.xml"/><Relationship Id="rId92" Type="http://schemas.openxmlformats.org/officeDocument/2006/relationships/customXml" Target="../ink/ink44.xml"/><Relationship Id="rId162" Type="http://schemas.openxmlformats.org/officeDocument/2006/relationships/customXml" Target="../ink/ink72.xml"/><Relationship Id="rId2" Type="http://schemas.openxmlformats.org/officeDocument/2006/relationships/customXml" Target="../ink/ink1.xml"/><Relationship Id="rId24" Type="http://schemas.openxmlformats.org/officeDocument/2006/relationships/customXml" Target="../ink/ink10.xml"/><Relationship Id="rId66" Type="http://schemas.openxmlformats.org/officeDocument/2006/relationships/customXml" Target="../ink/ink20.xml"/><Relationship Id="rId87" Type="http://schemas.openxmlformats.org/officeDocument/2006/relationships/customXml" Target="../ink/ink39.xml"/><Relationship Id="rId157" Type="http://schemas.openxmlformats.org/officeDocument/2006/relationships/customXml" Target="../ink/ink69.xml"/><Relationship Id="rId61" Type="http://schemas.openxmlformats.org/officeDocument/2006/relationships/customXml" Target="../ink/ink15.xml"/><Relationship Id="rId152" Type="http://schemas.openxmlformats.org/officeDocument/2006/relationships/customXml" Target="../ink/ink65.xml"/><Relationship Id="rId173" Type="http://schemas.openxmlformats.org/officeDocument/2006/relationships/customXml" Target="../ink/ink82.xml"/><Relationship Id="rId77" Type="http://schemas.openxmlformats.org/officeDocument/2006/relationships/customXml" Target="../ink/ink31.xml"/><Relationship Id="rId100" Type="http://schemas.openxmlformats.org/officeDocument/2006/relationships/customXml" Target="../ink/ink52.xml"/><Relationship Id="rId105" Type="http://schemas.openxmlformats.org/officeDocument/2006/relationships/customXml" Target="../ink/ink57.xml"/><Relationship Id="rId147" Type="http://schemas.openxmlformats.org/officeDocument/2006/relationships/image" Target="../media/image21.png"/><Relationship Id="rId168" Type="http://schemas.openxmlformats.org/officeDocument/2006/relationships/customXml" Target="../ink/ink77.xml"/><Relationship Id="rId8" Type="http://schemas.openxmlformats.org/officeDocument/2006/relationships/customXml" Target="../ink/ink4.xml"/><Relationship Id="rId72" Type="http://schemas.openxmlformats.org/officeDocument/2006/relationships/customXml" Target="../ink/ink26.xml"/><Relationship Id="rId93" Type="http://schemas.openxmlformats.org/officeDocument/2006/relationships/customXml" Target="../ink/ink45.xml"/><Relationship Id="rId98" Type="http://schemas.openxmlformats.org/officeDocument/2006/relationships/customXml" Target="../ink/ink50.xml"/><Relationship Id="rId163" Type="http://schemas.openxmlformats.org/officeDocument/2006/relationships/customXml" Target="../ink/ink73.xml"/></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152400</xdr:rowOff>
    </xdr:from>
    <xdr:to>
      <xdr:col>4</xdr:col>
      <xdr:colOff>304800</xdr:colOff>
      <xdr:row>5</xdr:row>
      <xdr:rowOff>19050</xdr:rowOff>
    </xdr:to>
    <xdr:pic>
      <xdr:nvPicPr>
        <xdr:cNvPr id="2" name="Imagen 1">
          <a:extLst>
            <a:ext uri="{FF2B5EF4-FFF2-40B4-BE49-F238E27FC236}">
              <a16:creationId xmlns:a16="http://schemas.microsoft.com/office/drawing/2014/main" id="{EF9197CF-7717-4331-9BFF-3B8BF51F65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040" y="152400"/>
          <a:ext cx="1874520" cy="75057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370417</xdr:colOff>
      <xdr:row>37</xdr:row>
      <xdr:rowOff>74084</xdr:rowOff>
    </xdr:from>
    <xdr:to>
      <xdr:col>5</xdr:col>
      <xdr:colOff>757465</xdr:colOff>
      <xdr:row>38</xdr:row>
      <xdr:rowOff>28999</xdr:rowOff>
    </xdr:to>
    <xdr:pic>
      <xdr:nvPicPr>
        <xdr:cNvPr id="2" name="Imagen 1">
          <a:extLst>
            <a:ext uri="{FF2B5EF4-FFF2-40B4-BE49-F238E27FC236}">
              <a16:creationId xmlns:a16="http://schemas.microsoft.com/office/drawing/2014/main" id="{E69F65C2-3DBE-4009-B976-121AAC5DFB3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2442" y="19400309"/>
          <a:ext cx="5606748" cy="116840"/>
        </a:xfrm>
        <a:prstGeom prst="rect">
          <a:avLst/>
        </a:prstGeom>
      </xdr:spPr>
    </xdr:pic>
    <xdr:clientData/>
  </xdr:twoCellAnchor>
  <xdr:oneCellAnchor>
    <xdr:from>
      <xdr:col>20</xdr:col>
      <xdr:colOff>455083</xdr:colOff>
      <xdr:row>36</xdr:row>
      <xdr:rowOff>147108</xdr:rowOff>
    </xdr:from>
    <xdr:ext cx="7779204" cy="159361"/>
    <xdr:pic>
      <xdr:nvPicPr>
        <xdr:cNvPr id="3" name="Imagen 2">
          <a:extLst>
            <a:ext uri="{FF2B5EF4-FFF2-40B4-BE49-F238E27FC236}">
              <a16:creationId xmlns:a16="http://schemas.microsoft.com/office/drawing/2014/main" id="{FF0C705F-01EE-434A-AC40-24DB90D6F8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173208" y="19311408"/>
          <a:ext cx="7779204" cy="159361"/>
        </a:xfrm>
        <a:prstGeom prst="rect">
          <a:avLst/>
        </a:prstGeom>
      </xdr:spPr>
    </xdr:pic>
    <xdr:clientData/>
  </xdr:oneCellAnchor>
  <xdr:twoCellAnchor>
    <xdr:from>
      <xdr:col>3</xdr:col>
      <xdr:colOff>1026583</xdr:colOff>
      <xdr:row>38</xdr:row>
      <xdr:rowOff>74083</xdr:rowOff>
    </xdr:from>
    <xdr:to>
      <xdr:col>6</xdr:col>
      <xdr:colOff>471231</xdr:colOff>
      <xdr:row>42</xdr:row>
      <xdr:rowOff>148479</xdr:rowOff>
    </xdr:to>
    <xdr:sp macro="" textlink="">
      <xdr:nvSpPr>
        <xdr:cNvPr id="4" name="Text Box 45">
          <a:extLst>
            <a:ext uri="{FF2B5EF4-FFF2-40B4-BE49-F238E27FC236}">
              <a16:creationId xmlns:a16="http://schemas.microsoft.com/office/drawing/2014/main" id="{95EB93C3-9E13-4329-A8FA-9C931DA9A71E}"/>
            </a:ext>
          </a:extLst>
        </xdr:cNvPr>
        <xdr:cNvSpPr txBox="1">
          <a:spLocks noChangeArrowheads="1"/>
        </xdr:cNvSpPr>
      </xdr:nvSpPr>
      <xdr:spPr bwMode="auto">
        <a:xfrm>
          <a:off x="5798608" y="19562233"/>
          <a:ext cx="6255023" cy="8078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24</xdr:col>
      <xdr:colOff>285751</xdr:colOff>
      <xdr:row>38</xdr:row>
      <xdr:rowOff>127001</xdr:rowOff>
    </xdr:from>
    <xdr:to>
      <xdr:col>34</xdr:col>
      <xdr:colOff>259565</xdr:colOff>
      <xdr:row>43</xdr:row>
      <xdr:rowOff>42647</xdr:rowOff>
    </xdr:to>
    <xdr:sp macro="" textlink="">
      <xdr:nvSpPr>
        <xdr:cNvPr id="5" name="Text Box 45">
          <a:extLst>
            <a:ext uri="{FF2B5EF4-FFF2-40B4-BE49-F238E27FC236}">
              <a16:creationId xmlns:a16="http://schemas.microsoft.com/office/drawing/2014/main" id="{3EA5F41A-B8D0-4C12-AFCE-88C8B7A62C82}"/>
            </a:ext>
          </a:extLst>
        </xdr:cNvPr>
        <xdr:cNvSpPr txBox="1">
          <a:spLocks noChangeArrowheads="1"/>
        </xdr:cNvSpPr>
      </xdr:nvSpPr>
      <xdr:spPr bwMode="auto">
        <a:xfrm>
          <a:off x="33175576" y="19615151"/>
          <a:ext cx="5403064" cy="839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523875</xdr:colOff>
      <xdr:row>2</xdr:row>
      <xdr:rowOff>130969</xdr:rowOff>
    </xdr:from>
    <xdr:to>
      <xdr:col>2</xdr:col>
      <xdr:colOff>276225</xdr:colOff>
      <xdr:row>5</xdr:row>
      <xdr:rowOff>223838</xdr:rowOff>
    </xdr:to>
    <xdr:pic>
      <xdr:nvPicPr>
        <xdr:cNvPr id="6" name="Imagen 5">
          <a:extLst>
            <a:ext uri="{FF2B5EF4-FFF2-40B4-BE49-F238E27FC236}">
              <a16:creationId xmlns:a16="http://schemas.microsoft.com/office/drawing/2014/main" id="{EDA31843-09A2-497C-8357-ACABD1D464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 y="521494"/>
          <a:ext cx="2933700" cy="97869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3</xdr:col>
      <xdr:colOff>1104900</xdr:colOff>
      <xdr:row>40</xdr:row>
      <xdr:rowOff>9525</xdr:rowOff>
    </xdr:from>
    <xdr:ext cx="7767109" cy="154824"/>
    <xdr:pic>
      <xdr:nvPicPr>
        <xdr:cNvPr id="2" name="Imagen 1">
          <a:extLst>
            <a:ext uri="{FF2B5EF4-FFF2-40B4-BE49-F238E27FC236}">
              <a16:creationId xmlns:a16="http://schemas.microsoft.com/office/drawing/2014/main" id="{B6D763ED-6AC9-49EA-B961-F15F239422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19800" y="31396305"/>
          <a:ext cx="7767109" cy="154824"/>
        </a:xfrm>
        <a:prstGeom prst="rect">
          <a:avLst/>
        </a:prstGeom>
      </xdr:spPr>
    </xdr:pic>
    <xdr:clientData/>
  </xdr:oneCellAnchor>
  <xdr:oneCellAnchor>
    <xdr:from>
      <xdr:col>22</xdr:col>
      <xdr:colOff>0</xdr:colOff>
      <xdr:row>40</xdr:row>
      <xdr:rowOff>0</xdr:rowOff>
    </xdr:from>
    <xdr:ext cx="7892597" cy="159360"/>
    <xdr:pic>
      <xdr:nvPicPr>
        <xdr:cNvPr id="3" name="Imagen 2">
          <a:extLst>
            <a:ext uri="{FF2B5EF4-FFF2-40B4-BE49-F238E27FC236}">
              <a16:creationId xmlns:a16="http://schemas.microsoft.com/office/drawing/2014/main" id="{EC4CEE64-FBEB-4B5F-9DB2-C9A06DC400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077920" y="31386780"/>
          <a:ext cx="7892597" cy="159360"/>
        </a:xfrm>
        <a:prstGeom prst="rect">
          <a:avLst/>
        </a:prstGeom>
      </xdr:spPr>
    </xdr:pic>
    <xdr:clientData/>
  </xdr:oneCellAnchor>
  <xdr:twoCellAnchor>
    <xdr:from>
      <xdr:col>4</xdr:col>
      <xdr:colOff>84666</xdr:colOff>
      <xdr:row>40</xdr:row>
      <xdr:rowOff>116416</xdr:rowOff>
    </xdr:from>
    <xdr:to>
      <xdr:col>6</xdr:col>
      <xdr:colOff>746396</xdr:colOff>
      <xdr:row>45</xdr:row>
      <xdr:rowOff>32062</xdr:rowOff>
    </xdr:to>
    <xdr:sp macro="" textlink="">
      <xdr:nvSpPr>
        <xdr:cNvPr id="4" name="Text Box 45">
          <a:extLst>
            <a:ext uri="{FF2B5EF4-FFF2-40B4-BE49-F238E27FC236}">
              <a16:creationId xmlns:a16="http://schemas.microsoft.com/office/drawing/2014/main" id="{098972B8-E3E2-4BC1-9B09-AB0AF451DA7B}"/>
            </a:ext>
          </a:extLst>
        </xdr:cNvPr>
        <xdr:cNvSpPr txBox="1">
          <a:spLocks noChangeArrowheads="1"/>
        </xdr:cNvSpPr>
      </xdr:nvSpPr>
      <xdr:spPr bwMode="auto">
        <a:xfrm>
          <a:off x="7323666" y="31503196"/>
          <a:ext cx="4159310" cy="7538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25</xdr:col>
      <xdr:colOff>63501</xdr:colOff>
      <xdr:row>41</xdr:row>
      <xdr:rowOff>116417</xdr:rowOff>
    </xdr:from>
    <xdr:to>
      <xdr:col>34</xdr:col>
      <xdr:colOff>323065</xdr:colOff>
      <xdr:row>46</xdr:row>
      <xdr:rowOff>32063</xdr:rowOff>
    </xdr:to>
    <xdr:sp macro="" textlink="">
      <xdr:nvSpPr>
        <xdr:cNvPr id="5" name="Text Box 45">
          <a:extLst>
            <a:ext uri="{FF2B5EF4-FFF2-40B4-BE49-F238E27FC236}">
              <a16:creationId xmlns:a16="http://schemas.microsoft.com/office/drawing/2014/main" id="{3409BA4C-270D-492D-AF2C-4E30FBAF6C44}"/>
            </a:ext>
          </a:extLst>
        </xdr:cNvPr>
        <xdr:cNvSpPr txBox="1">
          <a:spLocks noChangeArrowheads="1"/>
        </xdr:cNvSpPr>
      </xdr:nvSpPr>
      <xdr:spPr bwMode="auto">
        <a:xfrm>
          <a:off x="30673041" y="31670837"/>
          <a:ext cx="4854424" cy="7538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1</xdr:col>
      <xdr:colOff>537882</xdr:colOff>
      <xdr:row>2</xdr:row>
      <xdr:rowOff>11206</xdr:rowOff>
    </xdr:from>
    <xdr:to>
      <xdr:col>3</xdr:col>
      <xdr:colOff>1624852</xdr:colOff>
      <xdr:row>7</xdr:row>
      <xdr:rowOff>128385</xdr:rowOff>
    </xdr:to>
    <xdr:pic>
      <xdr:nvPicPr>
        <xdr:cNvPr id="6" name="Imagen 5">
          <a:extLst>
            <a:ext uri="{FF2B5EF4-FFF2-40B4-BE49-F238E27FC236}">
              <a16:creationId xmlns:a16="http://schemas.microsoft.com/office/drawing/2014/main" id="{F4DE89E6-D895-44C6-99A0-5383BE2B74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87662" y="384586"/>
          <a:ext cx="3952090" cy="106967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1104900</xdr:colOff>
      <xdr:row>32</xdr:row>
      <xdr:rowOff>9525</xdr:rowOff>
    </xdr:from>
    <xdr:to>
      <xdr:col>6</xdr:col>
      <xdr:colOff>3441246</xdr:colOff>
      <xdr:row>33</xdr:row>
      <xdr:rowOff>5600</xdr:rowOff>
    </xdr:to>
    <xdr:pic>
      <xdr:nvPicPr>
        <xdr:cNvPr id="2" name="Imagen 1">
          <a:extLst>
            <a:ext uri="{FF2B5EF4-FFF2-40B4-BE49-F238E27FC236}">
              <a16:creationId xmlns:a16="http://schemas.microsoft.com/office/drawing/2014/main" id="{CAB6D494-164D-4A83-BC77-9B005BECB8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37960" y="22892385"/>
          <a:ext cx="7914186" cy="163715"/>
        </a:xfrm>
        <a:prstGeom prst="rect">
          <a:avLst/>
        </a:prstGeom>
      </xdr:spPr>
    </xdr:pic>
    <xdr:clientData/>
  </xdr:twoCellAnchor>
  <xdr:oneCellAnchor>
    <xdr:from>
      <xdr:col>20</xdr:col>
      <xdr:colOff>0</xdr:colOff>
      <xdr:row>31</xdr:row>
      <xdr:rowOff>160715</xdr:rowOff>
    </xdr:from>
    <xdr:ext cx="7779204" cy="159361"/>
    <xdr:pic>
      <xdr:nvPicPr>
        <xdr:cNvPr id="3" name="Imagen 2">
          <a:extLst>
            <a:ext uri="{FF2B5EF4-FFF2-40B4-BE49-F238E27FC236}">
              <a16:creationId xmlns:a16="http://schemas.microsoft.com/office/drawing/2014/main" id="{180727D5-9C77-41BB-A327-870803C73E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57140" y="22875935"/>
          <a:ext cx="7779204" cy="159361"/>
        </a:xfrm>
        <a:prstGeom prst="rect">
          <a:avLst/>
        </a:prstGeom>
      </xdr:spPr>
    </xdr:pic>
    <xdr:clientData/>
  </xdr:oneCellAnchor>
  <xdr:twoCellAnchor>
    <xdr:from>
      <xdr:col>4</xdr:col>
      <xdr:colOff>916782</xdr:colOff>
      <xdr:row>33</xdr:row>
      <xdr:rowOff>47624</xdr:rowOff>
    </xdr:from>
    <xdr:to>
      <xdr:col>6</xdr:col>
      <xdr:colOff>2486033</xdr:colOff>
      <xdr:row>37</xdr:row>
      <xdr:rowOff>90270</xdr:rowOff>
    </xdr:to>
    <xdr:sp macro="" textlink="">
      <xdr:nvSpPr>
        <xdr:cNvPr id="4" name="Text Box 45">
          <a:extLst>
            <a:ext uri="{FF2B5EF4-FFF2-40B4-BE49-F238E27FC236}">
              <a16:creationId xmlns:a16="http://schemas.microsoft.com/office/drawing/2014/main" id="{4FB84C67-E61C-4496-ADCD-6006B7401642}"/>
            </a:ext>
          </a:extLst>
        </xdr:cNvPr>
        <xdr:cNvSpPr txBox="1">
          <a:spLocks noChangeArrowheads="1"/>
        </xdr:cNvSpPr>
      </xdr:nvSpPr>
      <xdr:spPr bwMode="auto">
        <a:xfrm>
          <a:off x="8681562" y="23098124"/>
          <a:ext cx="4815371" cy="71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21</xdr:col>
      <xdr:colOff>428625</xdr:colOff>
      <xdr:row>33</xdr:row>
      <xdr:rowOff>71436</xdr:rowOff>
    </xdr:from>
    <xdr:to>
      <xdr:col>31</xdr:col>
      <xdr:colOff>164314</xdr:colOff>
      <xdr:row>37</xdr:row>
      <xdr:rowOff>114082</xdr:rowOff>
    </xdr:to>
    <xdr:sp macro="" textlink="">
      <xdr:nvSpPr>
        <xdr:cNvPr id="5" name="Text Box 45">
          <a:extLst>
            <a:ext uri="{FF2B5EF4-FFF2-40B4-BE49-F238E27FC236}">
              <a16:creationId xmlns:a16="http://schemas.microsoft.com/office/drawing/2014/main" id="{C833869E-4A8B-4634-A402-DBF0CB9B06C0}"/>
            </a:ext>
          </a:extLst>
        </xdr:cNvPr>
        <xdr:cNvSpPr txBox="1">
          <a:spLocks noChangeArrowheads="1"/>
        </xdr:cNvSpPr>
      </xdr:nvSpPr>
      <xdr:spPr bwMode="auto">
        <a:xfrm>
          <a:off x="31396305" y="23121936"/>
          <a:ext cx="4810609" cy="71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1</xdr:col>
      <xdr:colOff>1304926</xdr:colOff>
      <xdr:row>2</xdr:row>
      <xdr:rowOff>0</xdr:rowOff>
    </xdr:from>
    <xdr:to>
      <xdr:col>3</xdr:col>
      <xdr:colOff>1447801</xdr:colOff>
      <xdr:row>7</xdr:row>
      <xdr:rowOff>117179</xdr:rowOff>
    </xdr:to>
    <xdr:pic>
      <xdr:nvPicPr>
        <xdr:cNvPr id="6" name="Imagen 5">
          <a:extLst>
            <a:ext uri="{FF2B5EF4-FFF2-40B4-BE49-F238E27FC236}">
              <a16:creationId xmlns:a16="http://schemas.microsoft.com/office/drawing/2014/main" id="{55A4846D-1AFB-4BCE-A72A-9C84CAFE8E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4706" y="373380"/>
          <a:ext cx="3526155" cy="106967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1</xdr:col>
      <xdr:colOff>1914525</xdr:colOff>
      <xdr:row>4</xdr:row>
      <xdr:rowOff>76200</xdr:rowOff>
    </xdr:to>
    <xdr:pic>
      <xdr:nvPicPr>
        <xdr:cNvPr id="2" name="Imagen 1">
          <a:extLst>
            <a:ext uri="{FF2B5EF4-FFF2-40B4-BE49-F238E27FC236}">
              <a16:creationId xmlns:a16="http://schemas.microsoft.com/office/drawing/2014/main" id="{AD373AB7-AC4B-4865-BE41-F7A71C40F3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0585" y="38100"/>
          <a:ext cx="1828800" cy="708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379714</xdr:colOff>
      <xdr:row>2</xdr:row>
      <xdr:rowOff>83793</xdr:rowOff>
    </xdr:from>
    <xdr:ext cx="2684852" cy="991087"/>
    <xdr:pic>
      <xdr:nvPicPr>
        <xdr:cNvPr id="2" name="Imagen 1">
          <a:extLst>
            <a:ext uri="{FF2B5EF4-FFF2-40B4-BE49-F238E27FC236}">
              <a16:creationId xmlns:a16="http://schemas.microsoft.com/office/drawing/2014/main" id="{8B0BBF93-B215-48A3-81C9-CBB5018F9D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9714" y="474318"/>
          <a:ext cx="2684852" cy="991087"/>
        </a:xfrm>
        <a:prstGeom prst="rect">
          <a:avLst/>
        </a:prstGeom>
      </xdr:spPr>
    </xdr:pic>
    <xdr:clientData/>
  </xdr:oneCellAnchor>
  <xdr:twoCellAnchor>
    <xdr:from>
      <xdr:col>12</xdr:col>
      <xdr:colOff>740817</xdr:colOff>
      <xdr:row>36</xdr:row>
      <xdr:rowOff>0</xdr:rowOff>
    </xdr:from>
    <xdr:to>
      <xdr:col>12</xdr:col>
      <xdr:colOff>741177</xdr:colOff>
      <xdr:row>36</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DE280C2-0E38-482C-827F-43090B23343C}"/>
                </a:ext>
              </a:extLst>
            </xdr14:cNvPr>
            <xdr14:cNvContentPartPr/>
          </xdr14:nvContentPartPr>
          <xdr14:nvPr macro=""/>
          <xdr14:xfrm>
            <a:off x="8879400" y="35390417"/>
            <a:ext cx="360" cy="360"/>
          </xdr14:xfrm>
        </xdr:contentPart>
      </mc:Choice>
      <mc:Fallback xmlns="">
        <xdr:pic>
          <xdr:nvPicPr>
            <xdr:cNvPr id="2" name="Entrada de lápiz 1">
              <a:extLst>
                <a:ext uri="{FF2B5EF4-FFF2-40B4-BE49-F238E27FC236}">
                  <a16:creationId xmlns:a16="http://schemas.microsoft.com/office/drawing/2014/main" id="{59970C87-1C36-4C4B-AC12-3B3708F5BE28}"/>
                </a:ext>
              </a:extLst>
            </xdr:cNvPr>
            <xdr:cNvPicPr/>
          </xdr:nvPicPr>
          <xdr:blipFill>
            <a:blip xmlns:r="http://schemas.openxmlformats.org/officeDocument/2006/relationships" r:embed="rId4"/>
            <a:stretch>
              <a:fillRect/>
            </a:stretch>
          </xdr:blipFill>
          <xdr:spPr>
            <a:xfrm>
              <a:off x="8870400" y="35381417"/>
              <a:ext cx="18000" cy="18000"/>
            </a:xfrm>
            <a:prstGeom prst="rect">
              <a:avLst/>
            </a:prstGeom>
          </xdr:spPr>
        </xdr:pic>
      </mc:Fallback>
    </mc:AlternateContent>
    <xdr:clientData/>
  </xdr:twoCellAnchor>
  <xdr:twoCellAnchor>
    <xdr:from>
      <xdr:col>11</xdr:col>
      <xdr:colOff>747814</xdr:colOff>
      <xdr:row>46</xdr:row>
      <xdr:rowOff>0</xdr:rowOff>
    </xdr:from>
    <xdr:to>
      <xdr:col>11</xdr:col>
      <xdr:colOff>802894</xdr:colOff>
      <xdr:row>46</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Entrada de lápiz 3">
              <a:extLst>
                <a:ext uri="{FF2B5EF4-FFF2-40B4-BE49-F238E27FC236}">
                  <a16:creationId xmlns:a16="http://schemas.microsoft.com/office/drawing/2014/main" id="{D09D7E65-DDED-4AAF-8000-1E2DBD46790B}"/>
                </a:ext>
              </a:extLst>
            </xdr14:cNvPr>
            <xdr14:cNvContentPartPr/>
          </xdr14:nvContentPartPr>
          <xdr14:nvPr macro=""/>
          <xdr14:xfrm>
            <a:off x="7986814" y="43580854"/>
            <a:ext cx="55080" cy="138960"/>
          </xdr14:xfrm>
        </xdr:contentPart>
      </mc:Choice>
      <mc:Fallback xmlns="">
        <xdr:pic>
          <xdr:nvPicPr>
            <xdr:cNvPr id="8" name="Entrada de lápiz 7">
              <a:extLst>
                <a:ext uri="{FF2B5EF4-FFF2-40B4-BE49-F238E27FC236}">
                  <a16:creationId xmlns:a16="http://schemas.microsoft.com/office/drawing/2014/main" id="{FFB15B17-E992-4966-9BFD-4DA7A078AEE9}"/>
                </a:ext>
              </a:extLst>
            </xdr:cNvPr>
            <xdr:cNvPicPr/>
          </xdr:nvPicPr>
          <xdr:blipFill>
            <a:blip xmlns:r="http://schemas.openxmlformats.org/officeDocument/2006/relationships" r:embed="rId6"/>
            <a:stretch>
              <a:fillRect/>
            </a:stretch>
          </xdr:blipFill>
          <xdr:spPr>
            <a:xfrm>
              <a:off x="7978174" y="43572214"/>
              <a:ext cx="72720" cy="156600"/>
            </a:xfrm>
            <a:prstGeom prst="rect">
              <a:avLst/>
            </a:prstGeom>
          </xdr:spPr>
        </xdr:pic>
      </mc:Fallback>
    </mc:AlternateContent>
    <xdr:clientData/>
  </xdr:twoCellAnchor>
  <xdr:twoCellAnchor>
    <xdr:from>
      <xdr:col>8</xdr:col>
      <xdr:colOff>1197506</xdr:colOff>
      <xdr:row>11</xdr:row>
      <xdr:rowOff>1319777</xdr:rowOff>
    </xdr:from>
    <xdr:to>
      <xdr:col>8</xdr:col>
      <xdr:colOff>1197866</xdr:colOff>
      <xdr:row>11</xdr:row>
      <xdr:rowOff>1320137</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5" name="Entrada de lápiz 4">
              <a:extLst>
                <a:ext uri="{FF2B5EF4-FFF2-40B4-BE49-F238E27FC236}">
                  <a16:creationId xmlns:a16="http://schemas.microsoft.com/office/drawing/2014/main" id="{25AD9296-CC2A-4639-9EB1-AE6CC9F4EA0D}"/>
                </a:ext>
              </a:extLst>
            </xdr14:cNvPr>
            <xdr14:cNvContentPartPr/>
          </xdr14:nvContentPartPr>
          <xdr14:nvPr macro=""/>
          <xdr14:xfrm>
            <a:off x="4653720" y="5225027"/>
            <a:ext cx="360" cy="360"/>
          </xdr14:xfrm>
        </xdr:contentPart>
      </mc:Choice>
      <mc:Fallback xmlns="">
        <xdr:pic>
          <xdr:nvPicPr>
            <xdr:cNvPr id="9" name="Entrada de lápiz 8">
              <a:extLst>
                <a:ext uri="{FF2B5EF4-FFF2-40B4-BE49-F238E27FC236}">
                  <a16:creationId xmlns:a16="http://schemas.microsoft.com/office/drawing/2014/main" id="{CC23B204-9CA3-4E3C-8BAA-0FE590508945}"/>
                </a:ext>
              </a:extLst>
            </xdr:cNvPr>
            <xdr:cNvPicPr/>
          </xdr:nvPicPr>
          <xdr:blipFill>
            <a:blip xmlns:r="http://schemas.openxmlformats.org/officeDocument/2006/relationships" r:embed="rId4"/>
            <a:stretch>
              <a:fillRect/>
            </a:stretch>
          </xdr:blipFill>
          <xdr:spPr>
            <a:xfrm>
              <a:off x="4644720" y="5216387"/>
              <a:ext cx="18000" cy="18000"/>
            </a:xfrm>
            <a:prstGeom prst="rect">
              <a:avLst/>
            </a:prstGeom>
          </xdr:spPr>
        </xdr:pic>
      </mc:Fallback>
    </mc:AlternateContent>
    <xdr:clientData/>
  </xdr:twoCellAnchor>
  <xdr:twoCellAnchor>
    <xdr:from>
      <xdr:col>28</xdr:col>
      <xdr:colOff>299477</xdr:colOff>
      <xdr:row>11</xdr:row>
      <xdr:rowOff>1646657</xdr:rowOff>
    </xdr:from>
    <xdr:to>
      <xdr:col>28</xdr:col>
      <xdr:colOff>299837</xdr:colOff>
      <xdr:row>11</xdr:row>
      <xdr:rowOff>1647017</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6" name="Entrada de lápiz 5">
              <a:extLst>
                <a:ext uri="{FF2B5EF4-FFF2-40B4-BE49-F238E27FC236}">
                  <a16:creationId xmlns:a16="http://schemas.microsoft.com/office/drawing/2014/main" id="{7B5C78D9-7275-4BF2-A97D-5C97DF25C408}"/>
                </a:ext>
              </a:extLst>
            </xdr14:cNvPr>
            <xdr14:cNvContentPartPr/>
          </xdr14:nvContentPartPr>
          <xdr14:nvPr macro=""/>
          <xdr14:xfrm>
            <a:off x="17934334" y="5551907"/>
            <a:ext cx="360" cy="360"/>
          </xdr14:xfrm>
        </xdr:contentPart>
      </mc:Choice>
      <mc:Fallback xmlns="">
        <xdr:pic>
          <xdr:nvPicPr>
            <xdr:cNvPr id="11" name="Entrada de lápiz 10">
              <a:extLst>
                <a:ext uri="{FF2B5EF4-FFF2-40B4-BE49-F238E27FC236}">
                  <a16:creationId xmlns:a16="http://schemas.microsoft.com/office/drawing/2014/main" id="{AEAF4C81-A0FE-4A9D-BA72-6693949AE7D9}"/>
                </a:ext>
              </a:extLst>
            </xdr:cNvPr>
            <xdr:cNvPicPr/>
          </xdr:nvPicPr>
          <xdr:blipFill>
            <a:blip xmlns:r="http://schemas.openxmlformats.org/officeDocument/2006/relationships" r:embed="rId4"/>
            <a:stretch>
              <a:fillRect/>
            </a:stretch>
          </xdr:blipFill>
          <xdr:spPr>
            <a:xfrm>
              <a:off x="17925334" y="5542907"/>
              <a:ext cx="18000" cy="18000"/>
            </a:xfrm>
            <a:prstGeom prst="rect">
              <a:avLst/>
            </a:prstGeom>
          </xdr:spPr>
        </xdr:pic>
      </mc:Fallback>
    </mc:AlternateContent>
    <xdr:clientData/>
  </xdr:twoCellAnchor>
  <xdr:twoCellAnchor>
    <xdr:from>
      <xdr:col>28</xdr:col>
      <xdr:colOff>422002</xdr:colOff>
      <xdr:row>11</xdr:row>
      <xdr:rowOff>1170377</xdr:rowOff>
    </xdr:from>
    <xdr:to>
      <xdr:col>28</xdr:col>
      <xdr:colOff>422362</xdr:colOff>
      <xdr:row>11</xdr:row>
      <xdr:rowOff>1170737</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7" name="Entrada de lápiz 6">
              <a:extLst>
                <a:ext uri="{FF2B5EF4-FFF2-40B4-BE49-F238E27FC236}">
                  <a16:creationId xmlns:a16="http://schemas.microsoft.com/office/drawing/2014/main" id="{3DC27F92-DEE9-4192-8F51-BA8BE1F881B5}"/>
                </a:ext>
              </a:extLst>
            </xdr14:cNvPr>
            <xdr14:cNvContentPartPr/>
          </xdr14:nvContentPartPr>
          <xdr14:nvPr macro=""/>
          <xdr14:xfrm>
            <a:off x="18056859" y="5075627"/>
            <a:ext cx="360" cy="360"/>
          </xdr14:xfrm>
        </xdr:contentPart>
      </mc:Choice>
      <mc:Fallback xmlns="">
        <xdr:pic>
          <xdr:nvPicPr>
            <xdr:cNvPr id="13" name="Entrada de lápiz 12">
              <a:extLst>
                <a:ext uri="{FF2B5EF4-FFF2-40B4-BE49-F238E27FC236}">
                  <a16:creationId xmlns:a16="http://schemas.microsoft.com/office/drawing/2014/main" id="{1F17261A-71FE-4791-BDDC-D8FEEAD34FF4}"/>
                </a:ext>
              </a:extLst>
            </xdr:cNvPr>
            <xdr:cNvPicPr/>
          </xdr:nvPicPr>
          <xdr:blipFill>
            <a:blip xmlns:r="http://schemas.openxmlformats.org/officeDocument/2006/relationships" r:embed="rId4"/>
            <a:stretch>
              <a:fillRect/>
            </a:stretch>
          </xdr:blipFill>
          <xdr:spPr>
            <a:xfrm>
              <a:off x="18047859" y="5066627"/>
              <a:ext cx="18000" cy="18000"/>
            </a:xfrm>
            <a:prstGeom prst="rect">
              <a:avLst/>
            </a:prstGeom>
          </xdr:spPr>
        </xdr:pic>
      </mc:Fallback>
    </mc:AlternateContent>
    <xdr:clientData/>
  </xdr:twoCellAnchor>
  <xdr:twoCellAnchor>
    <xdr:from>
      <xdr:col>28</xdr:col>
      <xdr:colOff>190522</xdr:colOff>
      <xdr:row>11</xdr:row>
      <xdr:rowOff>1482857</xdr:rowOff>
    </xdr:from>
    <xdr:to>
      <xdr:col>28</xdr:col>
      <xdr:colOff>190882</xdr:colOff>
      <xdr:row>11</xdr:row>
      <xdr:rowOff>1483217</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8" name="Entrada de lápiz 7">
              <a:extLst>
                <a:ext uri="{FF2B5EF4-FFF2-40B4-BE49-F238E27FC236}">
                  <a16:creationId xmlns:a16="http://schemas.microsoft.com/office/drawing/2014/main" id="{9F264300-FD79-4D9C-A073-1AD8C1C45FFA}"/>
                </a:ext>
              </a:extLst>
            </xdr14:cNvPr>
            <xdr14:cNvContentPartPr/>
          </xdr14:nvContentPartPr>
          <xdr14:nvPr macro=""/>
          <xdr14:xfrm>
            <a:off x="17825379" y="5388107"/>
            <a:ext cx="360" cy="360"/>
          </xdr14:xfrm>
        </xdr:contentPart>
      </mc:Choice>
      <mc:Fallback xmlns="">
        <xdr:pic>
          <xdr:nvPicPr>
            <xdr:cNvPr id="14" name="Entrada de lápiz 13">
              <a:extLst>
                <a:ext uri="{FF2B5EF4-FFF2-40B4-BE49-F238E27FC236}">
                  <a16:creationId xmlns:a16="http://schemas.microsoft.com/office/drawing/2014/main" id="{889223CF-7F4C-4EEC-81F0-6A84E6C700ED}"/>
                </a:ext>
              </a:extLst>
            </xdr:cNvPr>
            <xdr:cNvPicPr/>
          </xdr:nvPicPr>
          <xdr:blipFill>
            <a:blip xmlns:r="http://schemas.openxmlformats.org/officeDocument/2006/relationships" r:embed="rId4"/>
            <a:stretch>
              <a:fillRect/>
            </a:stretch>
          </xdr:blipFill>
          <xdr:spPr>
            <a:xfrm>
              <a:off x="17816379" y="5379467"/>
              <a:ext cx="18000" cy="18000"/>
            </a:xfrm>
            <a:prstGeom prst="rect">
              <a:avLst/>
            </a:prstGeom>
          </xdr:spPr>
        </xdr:pic>
      </mc:Fallback>
    </mc:AlternateContent>
    <xdr:clientData/>
  </xdr:twoCellAnchor>
  <xdr:twoCellAnchor>
    <xdr:from>
      <xdr:col>28</xdr:col>
      <xdr:colOff>158800</xdr:colOff>
      <xdr:row>11</xdr:row>
      <xdr:rowOff>1185340</xdr:rowOff>
    </xdr:from>
    <xdr:to>
      <xdr:col>28</xdr:col>
      <xdr:colOff>159160</xdr:colOff>
      <xdr:row>11</xdr:row>
      <xdr:rowOff>1185700</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9" name="Entrada de lápiz 8">
              <a:extLst>
                <a:ext uri="{FF2B5EF4-FFF2-40B4-BE49-F238E27FC236}">
                  <a16:creationId xmlns:a16="http://schemas.microsoft.com/office/drawing/2014/main" id="{343E54DD-F5A6-413B-B772-0C2D5DC30636}"/>
                </a:ext>
              </a:extLst>
            </xdr14:cNvPr>
            <xdr14:cNvContentPartPr/>
          </xdr14:nvContentPartPr>
          <xdr14:nvPr macro=""/>
          <xdr14:xfrm>
            <a:off x="17737717" y="5080007"/>
            <a:ext cx="360" cy="360"/>
          </xdr14:xfrm>
        </xdr:contentPart>
      </mc:Choice>
      <mc:Fallback xmlns="">
        <xdr:pic>
          <xdr:nvPicPr>
            <xdr:cNvPr id="19" name="Entrada de lápiz 18">
              <a:extLst>
                <a:ext uri="{FF2B5EF4-FFF2-40B4-BE49-F238E27FC236}">
                  <a16:creationId xmlns:a16="http://schemas.microsoft.com/office/drawing/2014/main" id="{C4B590C8-05F9-4CDD-99D1-C7036D9144EA}"/>
                </a:ext>
              </a:extLst>
            </xdr:cNvPr>
            <xdr:cNvPicPr/>
          </xdr:nvPicPr>
          <xdr:blipFill>
            <a:blip xmlns:r="http://schemas.openxmlformats.org/officeDocument/2006/relationships" r:embed="rId4"/>
            <a:stretch>
              <a:fillRect/>
            </a:stretch>
          </xdr:blipFill>
          <xdr:spPr>
            <a:xfrm>
              <a:off x="17728717" y="5071007"/>
              <a:ext cx="18000" cy="18000"/>
            </a:xfrm>
            <a:prstGeom prst="rect">
              <a:avLst/>
            </a:prstGeom>
          </xdr:spPr>
        </xdr:pic>
      </mc:Fallback>
    </mc:AlternateContent>
    <xdr:clientData/>
  </xdr:twoCellAnchor>
  <xdr:twoCellAnchor>
    <xdr:from>
      <xdr:col>28</xdr:col>
      <xdr:colOff>232600</xdr:colOff>
      <xdr:row>11</xdr:row>
      <xdr:rowOff>1164100</xdr:rowOff>
    </xdr:from>
    <xdr:to>
      <xdr:col>28</xdr:col>
      <xdr:colOff>232960</xdr:colOff>
      <xdr:row>11</xdr:row>
      <xdr:rowOff>1164460</xdr:rowOff>
    </xdr:to>
    <mc:AlternateContent xmlns:mc="http://schemas.openxmlformats.org/markup-compatibility/2006" xmlns:xdr14="http://schemas.microsoft.com/office/excel/2010/spreadsheetDrawing">
      <mc:Choice Requires="xdr14">
        <xdr:contentPart xmlns:r="http://schemas.openxmlformats.org/officeDocument/2006/relationships" r:id="rId12">
          <xdr14:nvContentPartPr>
            <xdr14:cNvPr id="10" name="Entrada de lápiz 9">
              <a:extLst>
                <a:ext uri="{FF2B5EF4-FFF2-40B4-BE49-F238E27FC236}">
                  <a16:creationId xmlns:a16="http://schemas.microsoft.com/office/drawing/2014/main" id="{E8671BE1-45E1-4B1B-80D9-58247F7836BC}"/>
                </a:ext>
              </a:extLst>
            </xdr14:cNvPr>
            <xdr14:cNvContentPartPr/>
          </xdr14:nvContentPartPr>
          <xdr14:nvPr macro=""/>
          <xdr14:xfrm>
            <a:off x="17811517" y="5058767"/>
            <a:ext cx="360" cy="360"/>
          </xdr14:xfrm>
        </xdr:contentPart>
      </mc:Choice>
      <mc:Fallback xmlns="">
        <xdr:pic>
          <xdr:nvPicPr>
            <xdr:cNvPr id="20" name="Entrada de lápiz 19">
              <a:extLst>
                <a:ext uri="{FF2B5EF4-FFF2-40B4-BE49-F238E27FC236}">
                  <a16:creationId xmlns:a16="http://schemas.microsoft.com/office/drawing/2014/main" id="{3B6F2B5B-82D3-4575-8AB9-3F921ABA5218}"/>
                </a:ext>
              </a:extLst>
            </xdr:cNvPr>
            <xdr:cNvPicPr/>
          </xdr:nvPicPr>
          <xdr:blipFill>
            <a:blip xmlns:r="http://schemas.openxmlformats.org/officeDocument/2006/relationships" r:embed="rId4"/>
            <a:stretch>
              <a:fillRect/>
            </a:stretch>
          </xdr:blipFill>
          <xdr:spPr>
            <a:xfrm>
              <a:off x="17802877" y="5049767"/>
              <a:ext cx="18000" cy="18000"/>
            </a:xfrm>
            <a:prstGeom prst="rect">
              <a:avLst/>
            </a:prstGeom>
          </xdr:spPr>
        </xdr:pic>
      </mc:Fallback>
    </mc:AlternateContent>
    <xdr:clientData/>
  </xdr:twoCellAnchor>
  <xdr:twoCellAnchor>
    <xdr:from>
      <xdr:col>28</xdr:col>
      <xdr:colOff>224320</xdr:colOff>
      <xdr:row>11</xdr:row>
      <xdr:rowOff>1102900</xdr:rowOff>
    </xdr:from>
    <xdr:to>
      <xdr:col>28</xdr:col>
      <xdr:colOff>232960</xdr:colOff>
      <xdr:row>11</xdr:row>
      <xdr:rowOff>1132780</xdr:rowOff>
    </xdr:to>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11" name="Entrada de lápiz 10">
              <a:extLst>
                <a:ext uri="{FF2B5EF4-FFF2-40B4-BE49-F238E27FC236}">
                  <a16:creationId xmlns:a16="http://schemas.microsoft.com/office/drawing/2014/main" id="{FF7D8F6B-A10D-4287-854F-1DEFCBF7D5BC}"/>
                </a:ext>
              </a:extLst>
            </xdr14:cNvPr>
            <xdr14:cNvContentPartPr/>
          </xdr14:nvContentPartPr>
          <xdr14:nvPr macro=""/>
          <xdr14:xfrm>
            <a:off x="17803237" y="4997567"/>
            <a:ext cx="8640" cy="29880"/>
          </xdr14:xfrm>
        </xdr:contentPart>
      </mc:Choice>
      <mc:Fallback xmlns="">
        <xdr:pic>
          <xdr:nvPicPr>
            <xdr:cNvPr id="21" name="Entrada de lápiz 20">
              <a:extLst>
                <a:ext uri="{FF2B5EF4-FFF2-40B4-BE49-F238E27FC236}">
                  <a16:creationId xmlns:a16="http://schemas.microsoft.com/office/drawing/2014/main" id="{97EA15BF-BC16-4809-B5F9-8BF88106B14C}"/>
                </a:ext>
              </a:extLst>
            </xdr:cNvPr>
            <xdr:cNvPicPr/>
          </xdr:nvPicPr>
          <xdr:blipFill>
            <a:blip xmlns:r="http://schemas.openxmlformats.org/officeDocument/2006/relationships" r:embed="rId23"/>
            <a:stretch>
              <a:fillRect/>
            </a:stretch>
          </xdr:blipFill>
          <xdr:spPr>
            <a:xfrm>
              <a:off x="17794237" y="4988927"/>
              <a:ext cx="26280" cy="47520"/>
            </a:xfrm>
            <a:prstGeom prst="rect">
              <a:avLst/>
            </a:prstGeom>
          </xdr:spPr>
        </xdr:pic>
      </mc:Fallback>
    </mc:AlternateContent>
    <xdr:clientData/>
  </xdr:twoCellAnchor>
  <xdr:twoCellAnchor>
    <xdr:from>
      <xdr:col>34</xdr:col>
      <xdr:colOff>222200</xdr:colOff>
      <xdr:row>11</xdr:row>
      <xdr:rowOff>1057900</xdr:rowOff>
    </xdr:from>
    <xdr:to>
      <xdr:col>34</xdr:col>
      <xdr:colOff>222560</xdr:colOff>
      <xdr:row>11</xdr:row>
      <xdr:rowOff>1058260</xdr:rowOff>
    </xdr:to>
    <mc:AlternateContent xmlns:mc="http://schemas.openxmlformats.org/markup-compatibility/2006" xmlns:xdr14="http://schemas.microsoft.com/office/excel/2010/spreadsheetDrawing">
      <mc:Choice Requires="xdr14">
        <xdr:contentPart xmlns:r="http://schemas.openxmlformats.org/officeDocument/2006/relationships" r:id="rId24">
          <xdr14:nvContentPartPr>
            <xdr14:cNvPr id="12" name="Entrada de lápiz 11">
              <a:extLst>
                <a:ext uri="{FF2B5EF4-FFF2-40B4-BE49-F238E27FC236}">
                  <a16:creationId xmlns:a16="http://schemas.microsoft.com/office/drawing/2014/main" id="{44936AF3-0179-4D00-8707-E41743CD0AF1}"/>
                </a:ext>
              </a:extLst>
            </xdr14:cNvPr>
            <xdr14:cNvContentPartPr/>
          </xdr14:nvContentPartPr>
          <xdr14:nvPr macro=""/>
          <xdr14:xfrm>
            <a:off x="20722117" y="4952567"/>
            <a:ext cx="360" cy="360"/>
          </xdr14:xfrm>
        </xdr:contentPart>
      </mc:Choice>
      <mc:Fallback xmlns="">
        <xdr:pic>
          <xdr:nvPicPr>
            <xdr:cNvPr id="25" name="Entrada de lápiz 24">
              <a:extLst>
                <a:ext uri="{FF2B5EF4-FFF2-40B4-BE49-F238E27FC236}">
                  <a16:creationId xmlns:a16="http://schemas.microsoft.com/office/drawing/2014/main" id="{DF428AC7-951F-49E6-BBE2-2877351DF1D0}"/>
                </a:ext>
              </a:extLst>
            </xdr:cNvPr>
            <xdr:cNvPicPr/>
          </xdr:nvPicPr>
          <xdr:blipFill>
            <a:blip xmlns:r="http://schemas.openxmlformats.org/officeDocument/2006/relationships" r:embed="rId4"/>
            <a:stretch>
              <a:fillRect/>
            </a:stretch>
          </xdr:blipFill>
          <xdr:spPr>
            <a:xfrm>
              <a:off x="20713117" y="4943927"/>
              <a:ext cx="18000" cy="18000"/>
            </a:xfrm>
            <a:prstGeom prst="rect">
              <a:avLst/>
            </a:prstGeom>
          </xdr:spPr>
        </xdr:pic>
      </mc:Fallback>
    </mc:AlternateContent>
    <xdr:clientData/>
  </xdr:twoCellAnchor>
  <xdr:twoCellAnchor>
    <xdr:from>
      <xdr:col>32</xdr:col>
      <xdr:colOff>454760</xdr:colOff>
      <xdr:row>31</xdr:row>
      <xdr:rowOff>3312360</xdr:rowOff>
    </xdr:from>
    <xdr:to>
      <xdr:col>32</xdr:col>
      <xdr:colOff>455120</xdr:colOff>
      <xdr:row>31</xdr:row>
      <xdr:rowOff>3312720</xdr:rowOff>
    </xdr:to>
    <mc:AlternateContent xmlns:mc="http://schemas.openxmlformats.org/markup-compatibility/2006" xmlns:xdr14="http://schemas.microsoft.com/office/excel/2010/spreadsheetDrawing">
      <mc:Choice Requires="xdr14">
        <xdr:contentPart xmlns:r="http://schemas.openxmlformats.org/officeDocument/2006/relationships" r:id="rId25">
          <xdr14:nvContentPartPr>
            <xdr14:cNvPr id="13" name="Entrada de lápiz 12">
              <a:extLst>
                <a:ext uri="{FF2B5EF4-FFF2-40B4-BE49-F238E27FC236}">
                  <a16:creationId xmlns:a16="http://schemas.microsoft.com/office/drawing/2014/main" id="{07A4E27F-EC4E-44B8-8501-38FA152FCB71}"/>
                </a:ext>
              </a:extLst>
            </xdr14:cNvPr>
            <xdr14:cNvContentPartPr/>
          </xdr14:nvContentPartPr>
          <xdr14:nvPr macro=""/>
          <xdr14:xfrm>
            <a:off x="19981010" y="23621777"/>
            <a:ext cx="360" cy="360"/>
          </xdr14:xfrm>
        </xdr:contentPart>
      </mc:Choice>
      <mc:Fallback xmlns="">
        <xdr:pic>
          <xdr:nvPicPr>
            <xdr:cNvPr id="40" name="Entrada de lápiz 39">
              <a:extLst>
                <a:ext uri="{FF2B5EF4-FFF2-40B4-BE49-F238E27FC236}">
                  <a16:creationId xmlns:a16="http://schemas.microsoft.com/office/drawing/2014/main" id="{4516576D-1BF7-4A80-BBFE-9E77ED8A08DE}"/>
                </a:ext>
              </a:extLst>
            </xdr:cNvPr>
            <xdr:cNvPicPr/>
          </xdr:nvPicPr>
          <xdr:blipFill>
            <a:blip xmlns:r="http://schemas.openxmlformats.org/officeDocument/2006/relationships" r:embed="rId4"/>
            <a:stretch>
              <a:fillRect/>
            </a:stretch>
          </xdr:blipFill>
          <xdr:spPr>
            <a:xfrm>
              <a:off x="19972370" y="23612777"/>
              <a:ext cx="18000" cy="18000"/>
            </a:xfrm>
            <a:prstGeom prst="rect">
              <a:avLst/>
            </a:prstGeom>
          </xdr:spPr>
        </xdr:pic>
      </mc:Fallback>
    </mc:AlternateContent>
    <xdr:clientData/>
  </xdr:twoCellAnchor>
  <xdr:twoCellAnchor>
    <xdr:from>
      <xdr:col>28</xdr:col>
      <xdr:colOff>232886</xdr:colOff>
      <xdr:row>33</xdr:row>
      <xdr:rowOff>0</xdr:rowOff>
    </xdr:from>
    <xdr:to>
      <xdr:col>28</xdr:col>
      <xdr:colOff>233246</xdr:colOff>
      <xdr:row>33</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26">
          <xdr14:nvContentPartPr>
            <xdr14:cNvPr id="14" name="Entrada de lápiz 13">
              <a:extLst>
                <a:ext uri="{FF2B5EF4-FFF2-40B4-BE49-F238E27FC236}">
                  <a16:creationId xmlns:a16="http://schemas.microsoft.com/office/drawing/2014/main" id="{4F054A80-2877-4B5D-87C2-D31A719C4565}"/>
                </a:ext>
              </a:extLst>
            </xdr14:cNvPr>
            <xdr14:cNvContentPartPr/>
          </xdr14:nvContentPartPr>
          <xdr14:nvPr macro=""/>
          <xdr14:xfrm>
            <a:off x="17811803" y="26701487"/>
            <a:ext cx="360" cy="360"/>
          </xdr14:xfrm>
        </xdr:contentPart>
      </mc:Choice>
      <mc:Fallback xmlns="">
        <xdr:pic>
          <xdr:nvPicPr>
            <xdr:cNvPr id="48" name="Entrada de lápiz 47">
              <a:extLst>
                <a:ext uri="{FF2B5EF4-FFF2-40B4-BE49-F238E27FC236}">
                  <a16:creationId xmlns:a16="http://schemas.microsoft.com/office/drawing/2014/main" id="{33078E40-490D-4301-B331-8858B5CF076B}"/>
                </a:ext>
              </a:extLst>
            </xdr:cNvPr>
            <xdr:cNvPicPr/>
          </xdr:nvPicPr>
          <xdr:blipFill>
            <a:blip xmlns:r="http://schemas.openxmlformats.org/officeDocument/2006/relationships" r:embed="rId4"/>
            <a:stretch>
              <a:fillRect/>
            </a:stretch>
          </xdr:blipFill>
          <xdr:spPr>
            <a:xfrm>
              <a:off x="17802803" y="26692487"/>
              <a:ext cx="18000" cy="18000"/>
            </a:xfrm>
            <a:prstGeom prst="rect">
              <a:avLst/>
            </a:prstGeom>
          </xdr:spPr>
        </xdr:pic>
      </mc:Fallback>
    </mc:AlternateContent>
    <xdr:clientData/>
  </xdr:twoCellAnchor>
  <xdr:twoCellAnchor>
    <xdr:from>
      <xdr:col>34</xdr:col>
      <xdr:colOff>292133</xdr:colOff>
      <xdr:row>33</xdr:row>
      <xdr:rowOff>0</xdr:rowOff>
    </xdr:from>
    <xdr:to>
      <xdr:col>34</xdr:col>
      <xdr:colOff>317693</xdr:colOff>
      <xdr:row>33</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27">
          <xdr14:nvContentPartPr>
            <xdr14:cNvPr id="15" name="Entrada de lápiz 14">
              <a:extLst>
                <a:ext uri="{FF2B5EF4-FFF2-40B4-BE49-F238E27FC236}">
                  <a16:creationId xmlns:a16="http://schemas.microsoft.com/office/drawing/2014/main" id="{7ACDBC61-69EE-497E-AE60-7B4B89975710}"/>
                </a:ext>
              </a:extLst>
            </xdr14:cNvPr>
            <xdr14:cNvContentPartPr/>
          </xdr14:nvContentPartPr>
          <xdr14:nvPr macro=""/>
          <xdr14:xfrm>
            <a:off x="20792050" y="26352287"/>
            <a:ext cx="25560" cy="360"/>
          </xdr14:xfrm>
        </xdr:contentPart>
      </mc:Choice>
      <mc:Fallback xmlns="">
        <xdr:pic>
          <xdr:nvPicPr>
            <xdr:cNvPr id="63" name="Entrada de lápiz 62">
              <a:extLst>
                <a:ext uri="{FF2B5EF4-FFF2-40B4-BE49-F238E27FC236}">
                  <a16:creationId xmlns:a16="http://schemas.microsoft.com/office/drawing/2014/main" id="{38A3BE12-2ED4-4565-9C14-043B478540A5}"/>
                </a:ext>
              </a:extLst>
            </xdr:cNvPr>
            <xdr:cNvPicPr/>
          </xdr:nvPicPr>
          <xdr:blipFill>
            <a:blip xmlns:r="http://schemas.openxmlformats.org/officeDocument/2006/relationships" r:embed="rId58"/>
            <a:stretch>
              <a:fillRect/>
            </a:stretch>
          </xdr:blipFill>
          <xdr:spPr>
            <a:xfrm>
              <a:off x="20783410" y="26343287"/>
              <a:ext cx="43200" cy="18000"/>
            </a:xfrm>
            <a:prstGeom prst="rect">
              <a:avLst/>
            </a:prstGeom>
          </xdr:spPr>
        </xdr:pic>
      </mc:Fallback>
    </mc:AlternateContent>
    <xdr:clientData/>
  </xdr:twoCellAnchor>
  <xdr:twoCellAnchor>
    <xdr:from>
      <xdr:col>29</xdr:col>
      <xdr:colOff>54727</xdr:colOff>
      <xdr:row>34</xdr:row>
      <xdr:rowOff>1244343</xdr:rowOff>
    </xdr:from>
    <xdr:to>
      <xdr:col>29</xdr:col>
      <xdr:colOff>63367</xdr:colOff>
      <xdr:row>34</xdr:row>
      <xdr:rowOff>1249023</xdr:rowOff>
    </xdr:to>
    <mc:AlternateContent xmlns:mc="http://schemas.openxmlformats.org/markup-compatibility/2006" xmlns:xdr14="http://schemas.microsoft.com/office/excel/2010/spreadsheetDrawing">
      <mc:Choice Requires="xdr14">
        <xdr:contentPart xmlns:r="http://schemas.openxmlformats.org/officeDocument/2006/relationships" r:id="rId59">
          <xdr14:nvContentPartPr>
            <xdr14:cNvPr id="16" name="Entrada de lápiz 15">
              <a:extLst>
                <a:ext uri="{FF2B5EF4-FFF2-40B4-BE49-F238E27FC236}">
                  <a16:creationId xmlns:a16="http://schemas.microsoft.com/office/drawing/2014/main" id="{C159164A-FAEA-459B-A183-0805D3153126}"/>
                </a:ext>
              </a:extLst>
            </xdr14:cNvPr>
            <xdr14:cNvContentPartPr/>
          </xdr14:nvContentPartPr>
          <xdr14:nvPr macro=""/>
          <xdr14:xfrm>
            <a:off x="18120477" y="33174260"/>
            <a:ext cx="8640" cy="4680"/>
          </xdr14:xfrm>
        </xdr:contentPart>
      </mc:Choice>
      <mc:Fallback xmlns="">
        <xdr:pic>
          <xdr:nvPicPr>
            <xdr:cNvPr id="64" name="Entrada de lápiz 63">
              <a:extLst>
                <a:ext uri="{FF2B5EF4-FFF2-40B4-BE49-F238E27FC236}">
                  <a16:creationId xmlns:a16="http://schemas.microsoft.com/office/drawing/2014/main" id="{1B40B2A1-7685-414E-B8F3-B0DC95A0EFB0}"/>
                </a:ext>
              </a:extLst>
            </xdr:cNvPr>
            <xdr:cNvPicPr/>
          </xdr:nvPicPr>
          <xdr:blipFill>
            <a:blip xmlns:r="http://schemas.openxmlformats.org/officeDocument/2006/relationships" r:embed="rId60"/>
            <a:stretch>
              <a:fillRect/>
            </a:stretch>
          </xdr:blipFill>
          <xdr:spPr>
            <a:xfrm>
              <a:off x="18111837" y="33165620"/>
              <a:ext cx="26280" cy="22320"/>
            </a:xfrm>
            <a:prstGeom prst="rect">
              <a:avLst/>
            </a:prstGeom>
          </xdr:spPr>
        </xdr:pic>
      </mc:Fallback>
    </mc:AlternateContent>
    <xdr:clientData/>
  </xdr:twoCellAnchor>
  <xdr:twoCellAnchor>
    <xdr:from>
      <xdr:col>8</xdr:col>
      <xdr:colOff>793513</xdr:colOff>
      <xdr:row>36</xdr:row>
      <xdr:rowOff>0</xdr:rowOff>
    </xdr:from>
    <xdr:to>
      <xdr:col>8</xdr:col>
      <xdr:colOff>793873</xdr:colOff>
      <xdr:row>36</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61">
          <xdr14:nvContentPartPr>
            <xdr14:cNvPr id="17" name="Entrada de lápiz 16">
              <a:extLst>
                <a:ext uri="{FF2B5EF4-FFF2-40B4-BE49-F238E27FC236}">
                  <a16:creationId xmlns:a16="http://schemas.microsoft.com/office/drawing/2014/main" id="{31937669-8A9D-42EF-86BC-D0C1547D8A87}"/>
                </a:ext>
              </a:extLst>
            </xdr14:cNvPr>
            <xdr14:cNvContentPartPr/>
          </xdr14:nvContentPartPr>
          <xdr14:nvPr macro=""/>
          <xdr14:xfrm>
            <a:off x="4243680" y="36152177"/>
            <a:ext cx="360" cy="360"/>
          </xdr14:xfrm>
        </xdr:contentPart>
      </mc:Choice>
      <mc:Fallback xmlns="">
        <xdr:pic>
          <xdr:nvPicPr>
            <xdr:cNvPr id="67" name="Entrada de lápiz 66">
              <a:extLst>
                <a:ext uri="{FF2B5EF4-FFF2-40B4-BE49-F238E27FC236}">
                  <a16:creationId xmlns:a16="http://schemas.microsoft.com/office/drawing/2014/main" id="{D0C32797-63FB-4EEF-834C-51D897379E1A}"/>
                </a:ext>
              </a:extLst>
            </xdr:cNvPr>
            <xdr:cNvPicPr/>
          </xdr:nvPicPr>
          <xdr:blipFill>
            <a:blip xmlns:r="http://schemas.openxmlformats.org/officeDocument/2006/relationships" r:embed="rId4"/>
            <a:stretch>
              <a:fillRect/>
            </a:stretch>
          </xdr:blipFill>
          <xdr:spPr>
            <a:xfrm>
              <a:off x="4234680" y="36143537"/>
              <a:ext cx="18000" cy="18000"/>
            </a:xfrm>
            <a:prstGeom prst="rect">
              <a:avLst/>
            </a:prstGeom>
          </xdr:spPr>
        </xdr:pic>
      </mc:Fallback>
    </mc:AlternateContent>
    <xdr:clientData/>
  </xdr:twoCellAnchor>
  <xdr:twoCellAnchor>
    <xdr:from>
      <xdr:col>8</xdr:col>
      <xdr:colOff>761833</xdr:colOff>
      <xdr:row>36</xdr:row>
      <xdr:rowOff>0</xdr:rowOff>
    </xdr:from>
    <xdr:to>
      <xdr:col>8</xdr:col>
      <xdr:colOff>762193</xdr:colOff>
      <xdr:row>36</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62">
          <xdr14:nvContentPartPr>
            <xdr14:cNvPr id="18" name="Entrada de lápiz 17">
              <a:extLst>
                <a:ext uri="{FF2B5EF4-FFF2-40B4-BE49-F238E27FC236}">
                  <a16:creationId xmlns:a16="http://schemas.microsoft.com/office/drawing/2014/main" id="{78109359-28A6-4D02-8CFF-CB8CA307E879}"/>
                </a:ext>
              </a:extLst>
            </xdr14:cNvPr>
            <xdr14:cNvContentPartPr/>
          </xdr14:nvContentPartPr>
          <xdr14:nvPr macro=""/>
          <xdr14:xfrm>
            <a:off x="4212000" y="36152177"/>
            <a:ext cx="360" cy="360"/>
          </xdr14:xfrm>
        </xdr:contentPart>
      </mc:Choice>
      <mc:Fallback xmlns="">
        <xdr:pic>
          <xdr:nvPicPr>
            <xdr:cNvPr id="75" name="Entrada de lápiz 74">
              <a:extLst>
                <a:ext uri="{FF2B5EF4-FFF2-40B4-BE49-F238E27FC236}">
                  <a16:creationId xmlns:a16="http://schemas.microsoft.com/office/drawing/2014/main" id="{A2B18416-09DE-4F29-ACB8-D69DBBE14492}"/>
                </a:ext>
              </a:extLst>
            </xdr:cNvPr>
            <xdr:cNvPicPr/>
          </xdr:nvPicPr>
          <xdr:blipFill>
            <a:blip xmlns:r="http://schemas.openxmlformats.org/officeDocument/2006/relationships" r:embed="rId4"/>
            <a:stretch>
              <a:fillRect/>
            </a:stretch>
          </xdr:blipFill>
          <xdr:spPr>
            <a:xfrm>
              <a:off x="4203360" y="36143537"/>
              <a:ext cx="18000" cy="18000"/>
            </a:xfrm>
            <a:prstGeom prst="rect">
              <a:avLst/>
            </a:prstGeom>
          </xdr:spPr>
        </xdr:pic>
      </mc:Fallback>
    </mc:AlternateContent>
    <xdr:clientData/>
  </xdr:twoCellAnchor>
  <xdr:twoCellAnchor>
    <xdr:from>
      <xdr:col>9</xdr:col>
      <xdr:colOff>814877</xdr:colOff>
      <xdr:row>36</xdr:row>
      <xdr:rowOff>0</xdr:rowOff>
    </xdr:from>
    <xdr:to>
      <xdr:col>9</xdr:col>
      <xdr:colOff>815237</xdr:colOff>
      <xdr:row>36</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63">
          <xdr14:nvContentPartPr>
            <xdr14:cNvPr id="19" name="Entrada de lápiz 18">
              <a:extLst>
                <a:ext uri="{FF2B5EF4-FFF2-40B4-BE49-F238E27FC236}">
                  <a16:creationId xmlns:a16="http://schemas.microsoft.com/office/drawing/2014/main" id="{8AB2A088-EBFA-45D7-BA01-FB92BF0D1961}"/>
                </a:ext>
              </a:extLst>
            </xdr14:cNvPr>
            <xdr14:cNvContentPartPr/>
          </xdr14:nvContentPartPr>
          <xdr14:nvPr macro=""/>
          <xdr14:xfrm>
            <a:off x="6222960" y="36438377"/>
            <a:ext cx="360" cy="360"/>
          </xdr14:xfrm>
        </xdr:contentPart>
      </mc:Choice>
      <mc:Fallback xmlns="">
        <xdr:pic>
          <xdr:nvPicPr>
            <xdr:cNvPr id="76" name="Entrada de lápiz 75">
              <a:extLst>
                <a:ext uri="{FF2B5EF4-FFF2-40B4-BE49-F238E27FC236}">
                  <a16:creationId xmlns:a16="http://schemas.microsoft.com/office/drawing/2014/main" id="{6AB69BF0-58FA-45EA-AF19-E28FF1F8C83B}"/>
                </a:ext>
              </a:extLst>
            </xdr:cNvPr>
            <xdr:cNvPicPr/>
          </xdr:nvPicPr>
          <xdr:blipFill>
            <a:blip xmlns:r="http://schemas.openxmlformats.org/officeDocument/2006/relationships" r:embed="rId4"/>
            <a:stretch>
              <a:fillRect/>
            </a:stretch>
          </xdr:blipFill>
          <xdr:spPr>
            <a:xfrm>
              <a:off x="6213960" y="36429377"/>
              <a:ext cx="18000" cy="18000"/>
            </a:xfrm>
            <a:prstGeom prst="rect">
              <a:avLst/>
            </a:prstGeom>
          </xdr:spPr>
        </xdr:pic>
      </mc:Fallback>
    </mc:AlternateContent>
    <xdr:clientData/>
  </xdr:twoCellAnchor>
  <xdr:twoCellAnchor>
    <xdr:from>
      <xdr:col>8</xdr:col>
      <xdr:colOff>613513</xdr:colOff>
      <xdr:row>36</xdr:row>
      <xdr:rowOff>0</xdr:rowOff>
    </xdr:from>
    <xdr:to>
      <xdr:col>8</xdr:col>
      <xdr:colOff>613873</xdr:colOff>
      <xdr:row>36</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64">
          <xdr14:nvContentPartPr>
            <xdr14:cNvPr id="20" name="Entrada de lápiz 19">
              <a:extLst>
                <a:ext uri="{FF2B5EF4-FFF2-40B4-BE49-F238E27FC236}">
                  <a16:creationId xmlns:a16="http://schemas.microsoft.com/office/drawing/2014/main" id="{FCA116D0-4AE9-479F-B5D5-B943055CB142}"/>
                </a:ext>
              </a:extLst>
            </xdr14:cNvPr>
            <xdr14:cNvContentPartPr/>
          </xdr14:nvContentPartPr>
          <xdr14:nvPr macro=""/>
          <xdr14:xfrm>
            <a:off x="4063680" y="36332177"/>
            <a:ext cx="360" cy="360"/>
          </xdr14:xfrm>
        </xdr:contentPart>
      </mc:Choice>
      <mc:Fallback xmlns="">
        <xdr:pic>
          <xdr:nvPicPr>
            <xdr:cNvPr id="82" name="Entrada de lápiz 81">
              <a:extLst>
                <a:ext uri="{FF2B5EF4-FFF2-40B4-BE49-F238E27FC236}">
                  <a16:creationId xmlns:a16="http://schemas.microsoft.com/office/drawing/2014/main" id="{89D27D61-593A-4F61-9C57-F7FF01FCC6F9}"/>
                </a:ext>
              </a:extLst>
            </xdr:cNvPr>
            <xdr:cNvPicPr/>
          </xdr:nvPicPr>
          <xdr:blipFill>
            <a:blip xmlns:r="http://schemas.openxmlformats.org/officeDocument/2006/relationships" r:embed="rId4"/>
            <a:stretch>
              <a:fillRect/>
            </a:stretch>
          </xdr:blipFill>
          <xdr:spPr>
            <a:xfrm>
              <a:off x="4054680" y="36323537"/>
              <a:ext cx="18000" cy="18000"/>
            </a:xfrm>
            <a:prstGeom prst="rect">
              <a:avLst/>
            </a:prstGeom>
          </xdr:spPr>
        </xdr:pic>
      </mc:Fallback>
    </mc:AlternateContent>
    <xdr:clientData/>
  </xdr:twoCellAnchor>
  <xdr:twoCellAnchor>
    <xdr:from>
      <xdr:col>34</xdr:col>
      <xdr:colOff>275100</xdr:colOff>
      <xdr:row>36</xdr:row>
      <xdr:rowOff>0</xdr:rowOff>
    </xdr:from>
    <xdr:to>
      <xdr:col>34</xdr:col>
      <xdr:colOff>275460</xdr:colOff>
      <xdr:row>36</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65">
          <xdr14:nvContentPartPr>
            <xdr14:cNvPr id="21" name="Entrada de lápiz 20">
              <a:extLst>
                <a:ext uri="{FF2B5EF4-FFF2-40B4-BE49-F238E27FC236}">
                  <a16:creationId xmlns:a16="http://schemas.microsoft.com/office/drawing/2014/main" id="{546D0E47-44CE-40C3-A8D5-E6440CEDBC08}"/>
                </a:ext>
              </a:extLst>
            </xdr14:cNvPr>
            <xdr14:cNvContentPartPr/>
          </xdr14:nvContentPartPr>
          <xdr14:nvPr macro=""/>
          <xdr14:xfrm>
            <a:off x="20775017" y="36459617"/>
            <a:ext cx="360" cy="360"/>
          </xdr14:xfrm>
        </xdr:contentPart>
      </mc:Choice>
      <mc:Fallback xmlns="">
        <xdr:pic>
          <xdr:nvPicPr>
            <xdr:cNvPr id="84" name="Entrada de lápiz 83">
              <a:extLst>
                <a:ext uri="{FF2B5EF4-FFF2-40B4-BE49-F238E27FC236}">
                  <a16:creationId xmlns:a16="http://schemas.microsoft.com/office/drawing/2014/main" id="{25BDB14D-0F42-4980-A950-51F0B7572C64}"/>
                </a:ext>
              </a:extLst>
            </xdr:cNvPr>
            <xdr:cNvPicPr/>
          </xdr:nvPicPr>
          <xdr:blipFill>
            <a:blip xmlns:r="http://schemas.openxmlformats.org/officeDocument/2006/relationships" r:embed="rId4"/>
            <a:stretch>
              <a:fillRect/>
            </a:stretch>
          </xdr:blipFill>
          <xdr:spPr>
            <a:xfrm>
              <a:off x="20766017" y="36450617"/>
              <a:ext cx="18000" cy="18000"/>
            </a:xfrm>
            <a:prstGeom prst="rect">
              <a:avLst/>
            </a:prstGeom>
          </xdr:spPr>
        </xdr:pic>
      </mc:Fallback>
    </mc:AlternateContent>
    <xdr:clientData/>
  </xdr:twoCellAnchor>
  <xdr:twoCellAnchor>
    <xdr:from>
      <xdr:col>30</xdr:col>
      <xdr:colOff>221940</xdr:colOff>
      <xdr:row>36</xdr:row>
      <xdr:rowOff>0</xdr:rowOff>
    </xdr:from>
    <xdr:to>
      <xdr:col>30</xdr:col>
      <xdr:colOff>222300</xdr:colOff>
      <xdr:row>36</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66">
          <xdr14:nvContentPartPr>
            <xdr14:cNvPr id="22" name="Entrada de lápiz 21">
              <a:extLst>
                <a:ext uri="{FF2B5EF4-FFF2-40B4-BE49-F238E27FC236}">
                  <a16:creationId xmlns:a16="http://schemas.microsoft.com/office/drawing/2014/main" id="{39B4345A-E28C-481B-9976-3FA1B572C3A1}"/>
                </a:ext>
              </a:extLst>
            </xdr14:cNvPr>
            <xdr14:cNvContentPartPr/>
          </xdr14:nvContentPartPr>
          <xdr14:nvPr macro=""/>
          <xdr14:xfrm>
            <a:off x="18774523" y="34744577"/>
            <a:ext cx="360" cy="360"/>
          </xdr14:xfrm>
        </xdr:contentPart>
      </mc:Choice>
      <mc:Fallback xmlns="">
        <xdr:pic>
          <xdr:nvPicPr>
            <xdr:cNvPr id="85" name="Entrada de lápiz 84">
              <a:extLst>
                <a:ext uri="{FF2B5EF4-FFF2-40B4-BE49-F238E27FC236}">
                  <a16:creationId xmlns:a16="http://schemas.microsoft.com/office/drawing/2014/main" id="{0E204633-FFDF-4506-9E4F-9EEF08C7F4B5}"/>
                </a:ext>
              </a:extLst>
            </xdr:cNvPr>
            <xdr:cNvPicPr/>
          </xdr:nvPicPr>
          <xdr:blipFill>
            <a:blip xmlns:r="http://schemas.openxmlformats.org/officeDocument/2006/relationships" r:embed="rId4"/>
            <a:stretch>
              <a:fillRect/>
            </a:stretch>
          </xdr:blipFill>
          <xdr:spPr>
            <a:xfrm>
              <a:off x="18765883" y="34735937"/>
              <a:ext cx="18000" cy="18000"/>
            </a:xfrm>
            <a:prstGeom prst="rect">
              <a:avLst/>
            </a:prstGeom>
          </xdr:spPr>
        </xdr:pic>
      </mc:Fallback>
    </mc:AlternateContent>
    <xdr:clientData/>
  </xdr:twoCellAnchor>
  <xdr:twoCellAnchor>
    <xdr:from>
      <xdr:col>33</xdr:col>
      <xdr:colOff>370267</xdr:colOff>
      <xdr:row>36</xdr:row>
      <xdr:rowOff>0</xdr:rowOff>
    </xdr:from>
    <xdr:to>
      <xdr:col>33</xdr:col>
      <xdr:colOff>370627</xdr:colOff>
      <xdr:row>36</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67">
          <xdr14:nvContentPartPr>
            <xdr14:cNvPr id="24" name="Entrada de lápiz 23">
              <a:extLst>
                <a:ext uri="{FF2B5EF4-FFF2-40B4-BE49-F238E27FC236}">
                  <a16:creationId xmlns:a16="http://schemas.microsoft.com/office/drawing/2014/main" id="{007CEC06-4AF0-4866-A6AA-E2472AA2195D}"/>
                </a:ext>
              </a:extLst>
            </xdr14:cNvPr>
            <xdr14:cNvContentPartPr/>
          </xdr14:nvContentPartPr>
          <xdr14:nvPr macro=""/>
          <xdr14:xfrm>
            <a:off x="20383350" y="36406337"/>
            <a:ext cx="360" cy="360"/>
          </xdr14:xfrm>
        </xdr:contentPart>
      </mc:Choice>
      <mc:Fallback xmlns="">
        <xdr:pic>
          <xdr:nvPicPr>
            <xdr:cNvPr id="89" name="Entrada de lápiz 88">
              <a:extLst>
                <a:ext uri="{FF2B5EF4-FFF2-40B4-BE49-F238E27FC236}">
                  <a16:creationId xmlns:a16="http://schemas.microsoft.com/office/drawing/2014/main" id="{F70B9616-07CA-4FFF-AFC5-DDF02FCE7525}"/>
                </a:ext>
              </a:extLst>
            </xdr:cNvPr>
            <xdr:cNvPicPr/>
          </xdr:nvPicPr>
          <xdr:blipFill>
            <a:blip xmlns:r="http://schemas.openxmlformats.org/officeDocument/2006/relationships" r:embed="rId4"/>
            <a:stretch>
              <a:fillRect/>
            </a:stretch>
          </xdr:blipFill>
          <xdr:spPr>
            <a:xfrm>
              <a:off x="20374350" y="36397337"/>
              <a:ext cx="18000" cy="18000"/>
            </a:xfrm>
            <a:prstGeom prst="rect">
              <a:avLst/>
            </a:prstGeom>
          </xdr:spPr>
        </xdr:pic>
      </mc:Fallback>
    </mc:AlternateContent>
    <xdr:clientData/>
  </xdr:twoCellAnchor>
  <xdr:twoCellAnchor>
    <xdr:from>
      <xdr:col>34</xdr:col>
      <xdr:colOff>243433</xdr:colOff>
      <xdr:row>36</xdr:row>
      <xdr:rowOff>0</xdr:rowOff>
    </xdr:from>
    <xdr:to>
      <xdr:col>34</xdr:col>
      <xdr:colOff>243793</xdr:colOff>
      <xdr:row>36</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68">
          <xdr14:nvContentPartPr>
            <xdr14:cNvPr id="25" name="Entrada de lápiz 24">
              <a:extLst>
                <a:ext uri="{FF2B5EF4-FFF2-40B4-BE49-F238E27FC236}">
                  <a16:creationId xmlns:a16="http://schemas.microsoft.com/office/drawing/2014/main" id="{983A9CB2-5833-41E1-B13A-187DBB4FE20F}"/>
                </a:ext>
              </a:extLst>
            </xdr14:cNvPr>
            <xdr14:cNvContentPartPr/>
          </xdr14:nvContentPartPr>
          <xdr14:nvPr macro=""/>
          <xdr14:xfrm>
            <a:off x="20743350" y="36247937"/>
            <a:ext cx="360" cy="360"/>
          </xdr14:xfrm>
        </xdr:contentPart>
      </mc:Choice>
      <mc:Fallback xmlns="">
        <xdr:pic>
          <xdr:nvPicPr>
            <xdr:cNvPr id="90" name="Entrada de lápiz 89">
              <a:extLst>
                <a:ext uri="{FF2B5EF4-FFF2-40B4-BE49-F238E27FC236}">
                  <a16:creationId xmlns:a16="http://schemas.microsoft.com/office/drawing/2014/main" id="{6E46C78E-F0A6-438C-8829-FD8EEF6C1747}"/>
                </a:ext>
              </a:extLst>
            </xdr:cNvPr>
            <xdr:cNvPicPr/>
          </xdr:nvPicPr>
          <xdr:blipFill>
            <a:blip xmlns:r="http://schemas.openxmlformats.org/officeDocument/2006/relationships" r:embed="rId4"/>
            <a:stretch>
              <a:fillRect/>
            </a:stretch>
          </xdr:blipFill>
          <xdr:spPr>
            <a:xfrm>
              <a:off x="20734350" y="36238937"/>
              <a:ext cx="18000" cy="18000"/>
            </a:xfrm>
            <a:prstGeom prst="rect">
              <a:avLst/>
            </a:prstGeom>
          </xdr:spPr>
        </xdr:pic>
      </mc:Fallback>
    </mc:AlternateContent>
    <xdr:clientData/>
  </xdr:twoCellAnchor>
  <xdr:twoCellAnchor>
    <xdr:from>
      <xdr:col>24</xdr:col>
      <xdr:colOff>42334</xdr:colOff>
      <xdr:row>36</xdr:row>
      <xdr:rowOff>0</xdr:rowOff>
    </xdr:from>
    <xdr:to>
      <xdr:col>24</xdr:col>
      <xdr:colOff>42694</xdr:colOff>
      <xdr:row>36</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69">
          <xdr14:nvContentPartPr>
            <xdr14:cNvPr id="26" name="Entrada de lápiz 25">
              <a:extLst>
                <a:ext uri="{FF2B5EF4-FFF2-40B4-BE49-F238E27FC236}">
                  <a16:creationId xmlns:a16="http://schemas.microsoft.com/office/drawing/2014/main" id="{4BBF9A39-1FC9-4063-AA05-C4AC3199D2EB}"/>
                </a:ext>
              </a:extLst>
            </xdr14:cNvPr>
            <xdr14:cNvContentPartPr/>
          </xdr14:nvContentPartPr>
          <xdr14:nvPr macro=""/>
          <xdr14:xfrm>
            <a:off x="15673917" y="37792697"/>
            <a:ext cx="360" cy="360"/>
          </xdr14:xfrm>
        </xdr:contentPart>
      </mc:Choice>
      <mc:Fallback xmlns="">
        <xdr:pic>
          <xdr:nvPicPr>
            <xdr:cNvPr id="91" name="Entrada de lápiz 90">
              <a:extLst>
                <a:ext uri="{FF2B5EF4-FFF2-40B4-BE49-F238E27FC236}">
                  <a16:creationId xmlns:a16="http://schemas.microsoft.com/office/drawing/2014/main" id="{7F7019E6-DEEE-460B-97A5-BAF16893B73C}"/>
                </a:ext>
              </a:extLst>
            </xdr:cNvPr>
            <xdr:cNvPicPr/>
          </xdr:nvPicPr>
          <xdr:blipFill>
            <a:blip xmlns:r="http://schemas.openxmlformats.org/officeDocument/2006/relationships" r:embed="rId4"/>
            <a:stretch>
              <a:fillRect/>
            </a:stretch>
          </xdr:blipFill>
          <xdr:spPr>
            <a:xfrm>
              <a:off x="15664917" y="37784057"/>
              <a:ext cx="18000" cy="18000"/>
            </a:xfrm>
            <a:prstGeom prst="rect">
              <a:avLst/>
            </a:prstGeom>
          </xdr:spPr>
        </xdr:pic>
      </mc:Fallback>
    </mc:AlternateContent>
    <xdr:clientData/>
  </xdr:twoCellAnchor>
  <xdr:twoCellAnchor>
    <xdr:from>
      <xdr:col>7</xdr:col>
      <xdr:colOff>740613</xdr:colOff>
      <xdr:row>35</xdr:row>
      <xdr:rowOff>476090</xdr:rowOff>
    </xdr:from>
    <xdr:to>
      <xdr:col>7</xdr:col>
      <xdr:colOff>740973</xdr:colOff>
      <xdr:row>35</xdr:row>
      <xdr:rowOff>476450</xdr:rowOff>
    </xdr:to>
    <mc:AlternateContent xmlns:mc="http://schemas.openxmlformats.org/markup-compatibility/2006" xmlns:xdr14="http://schemas.microsoft.com/office/excel/2010/spreadsheetDrawing">
      <mc:Choice Requires="xdr14">
        <xdr:contentPart xmlns:r="http://schemas.openxmlformats.org/officeDocument/2006/relationships" r:id="rId70">
          <xdr14:nvContentPartPr>
            <xdr14:cNvPr id="27" name="Entrada de lápiz 26">
              <a:extLst>
                <a:ext uri="{FF2B5EF4-FFF2-40B4-BE49-F238E27FC236}">
                  <a16:creationId xmlns:a16="http://schemas.microsoft.com/office/drawing/2014/main" id="{4AD69FAE-8D9B-4546-A067-2DB32FE01333}"/>
                </a:ext>
              </a:extLst>
            </xdr14:cNvPr>
            <xdr14:cNvContentPartPr/>
          </xdr14:nvContentPartPr>
          <xdr14:nvPr macro=""/>
          <xdr14:xfrm>
            <a:off x="3365280" y="40872673"/>
            <a:ext cx="360" cy="360"/>
          </xdr14:xfrm>
        </xdr:contentPart>
      </mc:Choice>
      <mc:Fallback xmlns="">
        <xdr:pic>
          <xdr:nvPicPr>
            <xdr:cNvPr id="100" name="Entrada de lápiz 99">
              <a:extLst>
                <a:ext uri="{FF2B5EF4-FFF2-40B4-BE49-F238E27FC236}">
                  <a16:creationId xmlns:a16="http://schemas.microsoft.com/office/drawing/2014/main" id="{BD8658D2-340B-4F45-9205-97AD8F605871}"/>
                </a:ext>
              </a:extLst>
            </xdr:cNvPr>
            <xdr:cNvPicPr/>
          </xdr:nvPicPr>
          <xdr:blipFill>
            <a:blip xmlns:r="http://schemas.openxmlformats.org/officeDocument/2006/relationships" r:embed="rId4"/>
            <a:stretch>
              <a:fillRect/>
            </a:stretch>
          </xdr:blipFill>
          <xdr:spPr>
            <a:xfrm>
              <a:off x="3356280" y="40864033"/>
              <a:ext cx="18000" cy="18000"/>
            </a:xfrm>
            <a:prstGeom prst="rect">
              <a:avLst/>
            </a:prstGeom>
          </xdr:spPr>
        </xdr:pic>
      </mc:Fallback>
    </mc:AlternateContent>
    <xdr:clientData/>
  </xdr:twoCellAnchor>
  <xdr:twoCellAnchor>
    <xdr:from>
      <xdr:col>8</xdr:col>
      <xdr:colOff>1608553</xdr:colOff>
      <xdr:row>35</xdr:row>
      <xdr:rowOff>656090</xdr:rowOff>
    </xdr:from>
    <xdr:to>
      <xdr:col>8</xdr:col>
      <xdr:colOff>1608913</xdr:colOff>
      <xdr:row>35</xdr:row>
      <xdr:rowOff>656450</xdr:rowOff>
    </xdr:to>
    <mc:AlternateContent xmlns:mc="http://schemas.openxmlformats.org/markup-compatibility/2006" xmlns:xdr14="http://schemas.microsoft.com/office/excel/2010/spreadsheetDrawing">
      <mc:Choice Requires="xdr14">
        <xdr:contentPart xmlns:r="http://schemas.openxmlformats.org/officeDocument/2006/relationships" r:id="rId71">
          <xdr14:nvContentPartPr>
            <xdr14:cNvPr id="28" name="Entrada de lápiz 27">
              <a:extLst>
                <a:ext uri="{FF2B5EF4-FFF2-40B4-BE49-F238E27FC236}">
                  <a16:creationId xmlns:a16="http://schemas.microsoft.com/office/drawing/2014/main" id="{AD140464-1F41-4982-9E4C-D405A6C9E2A7}"/>
                </a:ext>
              </a:extLst>
            </xdr14:cNvPr>
            <xdr14:cNvContentPartPr/>
          </xdr14:nvContentPartPr>
          <xdr14:nvPr macro=""/>
          <xdr14:xfrm>
            <a:off x="5058720" y="41052673"/>
            <a:ext cx="360" cy="360"/>
          </xdr14:xfrm>
        </xdr:contentPart>
      </mc:Choice>
      <mc:Fallback xmlns="">
        <xdr:pic>
          <xdr:nvPicPr>
            <xdr:cNvPr id="101" name="Entrada de lápiz 100">
              <a:extLst>
                <a:ext uri="{FF2B5EF4-FFF2-40B4-BE49-F238E27FC236}">
                  <a16:creationId xmlns:a16="http://schemas.microsoft.com/office/drawing/2014/main" id="{65A41E6E-2991-4543-B077-0777651C2F98}"/>
                </a:ext>
              </a:extLst>
            </xdr:cNvPr>
            <xdr:cNvPicPr/>
          </xdr:nvPicPr>
          <xdr:blipFill>
            <a:blip xmlns:r="http://schemas.openxmlformats.org/officeDocument/2006/relationships" r:embed="rId4"/>
            <a:stretch>
              <a:fillRect/>
            </a:stretch>
          </xdr:blipFill>
          <xdr:spPr>
            <a:xfrm>
              <a:off x="5050080" y="41044033"/>
              <a:ext cx="18000" cy="18000"/>
            </a:xfrm>
            <a:prstGeom prst="rect">
              <a:avLst/>
            </a:prstGeom>
          </xdr:spPr>
        </xdr:pic>
      </mc:Fallback>
    </mc:AlternateContent>
    <xdr:clientData/>
  </xdr:twoCellAnchor>
  <xdr:twoCellAnchor>
    <xdr:from>
      <xdr:col>8</xdr:col>
      <xdr:colOff>1227313</xdr:colOff>
      <xdr:row>35</xdr:row>
      <xdr:rowOff>581930</xdr:rowOff>
    </xdr:from>
    <xdr:to>
      <xdr:col>8</xdr:col>
      <xdr:colOff>1227673</xdr:colOff>
      <xdr:row>35</xdr:row>
      <xdr:rowOff>582290</xdr:rowOff>
    </xdr:to>
    <mc:AlternateContent xmlns:mc="http://schemas.openxmlformats.org/markup-compatibility/2006" xmlns:xdr14="http://schemas.microsoft.com/office/excel/2010/spreadsheetDrawing">
      <mc:Choice Requires="xdr14">
        <xdr:contentPart xmlns:r="http://schemas.openxmlformats.org/officeDocument/2006/relationships" r:id="rId72">
          <xdr14:nvContentPartPr>
            <xdr14:cNvPr id="29" name="Entrada de lápiz 28">
              <a:extLst>
                <a:ext uri="{FF2B5EF4-FFF2-40B4-BE49-F238E27FC236}">
                  <a16:creationId xmlns:a16="http://schemas.microsoft.com/office/drawing/2014/main" id="{E44E92E7-D2A7-4292-98D4-FFF61DD4F726}"/>
                </a:ext>
              </a:extLst>
            </xdr14:cNvPr>
            <xdr14:cNvContentPartPr/>
          </xdr14:nvContentPartPr>
          <xdr14:nvPr macro=""/>
          <xdr14:xfrm>
            <a:off x="4677480" y="40978513"/>
            <a:ext cx="360" cy="360"/>
          </xdr14:xfrm>
        </xdr:contentPart>
      </mc:Choice>
      <mc:Fallback xmlns="">
        <xdr:pic>
          <xdr:nvPicPr>
            <xdr:cNvPr id="102" name="Entrada de lápiz 101">
              <a:extLst>
                <a:ext uri="{FF2B5EF4-FFF2-40B4-BE49-F238E27FC236}">
                  <a16:creationId xmlns:a16="http://schemas.microsoft.com/office/drawing/2014/main" id="{0F31C54C-6B78-445D-B3EB-630528DD73CC}"/>
                </a:ext>
              </a:extLst>
            </xdr:cNvPr>
            <xdr:cNvPicPr/>
          </xdr:nvPicPr>
          <xdr:blipFill>
            <a:blip xmlns:r="http://schemas.openxmlformats.org/officeDocument/2006/relationships" r:embed="rId4"/>
            <a:stretch>
              <a:fillRect/>
            </a:stretch>
          </xdr:blipFill>
          <xdr:spPr>
            <a:xfrm>
              <a:off x="4668840" y="40969513"/>
              <a:ext cx="18000" cy="18000"/>
            </a:xfrm>
            <a:prstGeom prst="rect">
              <a:avLst/>
            </a:prstGeom>
          </xdr:spPr>
        </xdr:pic>
      </mc:Fallback>
    </mc:AlternateContent>
    <xdr:clientData/>
  </xdr:twoCellAnchor>
  <xdr:twoCellAnchor>
    <xdr:from>
      <xdr:col>6</xdr:col>
      <xdr:colOff>1206360</xdr:colOff>
      <xdr:row>35</xdr:row>
      <xdr:rowOff>359810</xdr:rowOff>
    </xdr:from>
    <xdr:to>
      <xdr:col>6</xdr:col>
      <xdr:colOff>1206720</xdr:colOff>
      <xdr:row>35</xdr:row>
      <xdr:rowOff>360170</xdr:rowOff>
    </xdr:to>
    <mc:AlternateContent xmlns:mc="http://schemas.openxmlformats.org/markup-compatibility/2006" xmlns:xdr14="http://schemas.microsoft.com/office/excel/2010/spreadsheetDrawing">
      <mc:Choice Requires="xdr14">
        <xdr:contentPart xmlns:r="http://schemas.openxmlformats.org/officeDocument/2006/relationships" r:id="rId73">
          <xdr14:nvContentPartPr>
            <xdr14:cNvPr id="30" name="Entrada de lápiz 29">
              <a:extLst>
                <a:ext uri="{FF2B5EF4-FFF2-40B4-BE49-F238E27FC236}">
                  <a16:creationId xmlns:a16="http://schemas.microsoft.com/office/drawing/2014/main" id="{54EFCB2B-10F2-4E64-908A-D39DA33EF19F}"/>
                </a:ext>
              </a:extLst>
            </xdr14:cNvPr>
            <xdr14:cNvContentPartPr/>
          </xdr14:nvContentPartPr>
          <xdr14:nvPr macro=""/>
          <xdr14:xfrm>
            <a:off x="1206360" y="40756393"/>
            <a:ext cx="360" cy="360"/>
          </xdr14:xfrm>
        </xdr:contentPart>
      </mc:Choice>
      <mc:Fallback xmlns="">
        <xdr:pic>
          <xdr:nvPicPr>
            <xdr:cNvPr id="103" name="Entrada de lápiz 102">
              <a:extLst>
                <a:ext uri="{FF2B5EF4-FFF2-40B4-BE49-F238E27FC236}">
                  <a16:creationId xmlns:a16="http://schemas.microsoft.com/office/drawing/2014/main" id="{ECB70F54-6CB3-4DF2-AAFC-4C68E2EA9493}"/>
                </a:ext>
              </a:extLst>
            </xdr:cNvPr>
            <xdr:cNvPicPr/>
          </xdr:nvPicPr>
          <xdr:blipFill>
            <a:blip xmlns:r="http://schemas.openxmlformats.org/officeDocument/2006/relationships" r:embed="rId4"/>
            <a:stretch>
              <a:fillRect/>
            </a:stretch>
          </xdr:blipFill>
          <xdr:spPr>
            <a:xfrm>
              <a:off x="1197720" y="40747393"/>
              <a:ext cx="18000" cy="18000"/>
            </a:xfrm>
            <a:prstGeom prst="rect">
              <a:avLst/>
            </a:prstGeom>
          </xdr:spPr>
        </xdr:pic>
      </mc:Fallback>
    </mc:AlternateContent>
    <xdr:clientData/>
  </xdr:twoCellAnchor>
  <xdr:twoCellAnchor>
    <xdr:from>
      <xdr:col>6</xdr:col>
      <xdr:colOff>1809720</xdr:colOff>
      <xdr:row>35</xdr:row>
      <xdr:rowOff>613610</xdr:rowOff>
    </xdr:from>
    <xdr:to>
      <xdr:col>6</xdr:col>
      <xdr:colOff>1810080</xdr:colOff>
      <xdr:row>35</xdr:row>
      <xdr:rowOff>613970</xdr:rowOff>
    </xdr:to>
    <mc:AlternateContent xmlns:mc="http://schemas.openxmlformats.org/markup-compatibility/2006" xmlns:xdr14="http://schemas.microsoft.com/office/excel/2010/spreadsheetDrawing">
      <mc:Choice Requires="xdr14">
        <xdr:contentPart xmlns:r="http://schemas.openxmlformats.org/officeDocument/2006/relationships" r:id="rId74">
          <xdr14:nvContentPartPr>
            <xdr14:cNvPr id="31" name="Entrada de lápiz 30">
              <a:extLst>
                <a:ext uri="{FF2B5EF4-FFF2-40B4-BE49-F238E27FC236}">
                  <a16:creationId xmlns:a16="http://schemas.microsoft.com/office/drawing/2014/main" id="{BDC55B20-2EF4-4688-B9F3-6CCDEAECD9E9}"/>
                </a:ext>
              </a:extLst>
            </xdr14:cNvPr>
            <xdr14:cNvContentPartPr/>
          </xdr14:nvContentPartPr>
          <xdr14:nvPr macro=""/>
          <xdr14:xfrm>
            <a:off x="1809720" y="41010193"/>
            <a:ext cx="360" cy="360"/>
          </xdr14:xfrm>
        </xdr:contentPart>
      </mc:Choice>
      <mc:Fallback xmlns="">
        <xdr:pic>
          <xdr:nvPicPr>
            <xdr:cNvPr id="104" name="Entrada de lápiz 103">
              <a:extLst>
                <a:ext uri="{FF2B5EF4-FFF2-40B4-BE49-F238E27FC236}">
                  <a16:creationId xmlns:a16="http://schemas.microsoft.com/office/drawing/2014/main" id="{60FE8477-21BB-4DED-9875-C32163CEAFEF}"/>
                </a:ext>
              </a:extLst>
            </xdr:cNvPr>
            <xdr:cNvPicPr/>
          </xdr:nvPicPr>
          <xdr:blipFill>
            <a:blip xmlns:r="http://schemas.openxmlformats.org/officeDocument/2006/relationships" r:embed="rId4"/>
            <a:stretch>
              <a:fillRect/>
            </a:stretch>
          </xdr:blipFill>
          <xdr:spPr>
            <a:xfrm>
              <a:off x="1800720" y="41001553"/>
              <a:ext cx="18000" cy="18000"/>
            </a:xfrm>
            <a:prstGeom prst="rect">
              <a:avLst/>
            </a:prstGeom>
          </xdr:spPr>
        </xdr:pic>
      </mc:Fallback>
    </mc:AlternateContent>
    <xdr:clientData/>
  </xdr:twoCellAnchor>
  <xdr:twoCellAnchor>
    <xdr:from>
      <xdr:col>8</xdr:col>
      <xdr:colOff>878113</xdr:colOff>
      <xdr:row>35</xdr:row>
      <xdr:rowOff>581930</xdr:rowOff>
    </xdr:from>
    <xdr:to>
      <xdr:col>8</xdr:col>
      <xdr:colOff>878473</xdr:colOff>
      <xdr:row>35</xdr:row>
      <xdr:rowOff>582290</xdr:rowOff>
    </xdr:to>
    <mc:AlternateContent xmlns:mc="http://schemas.openxmlformats.org/markup-compatibility/2006" xmlns:xdr14="http://schemas.microsoft.com/office/excel/2010/spreadsheetDrawing">
      <mc:Choice Requires="xdr14">
        <xdr:contentPart xmlns:r="http://schemas.openxmlformats.org/officeDocument/2006/relationships" r:id="rId75">
          <xdr14:nvContentPartPr>
            <xdr14:cNvPr id="32" name="Entrada de lápiz 31">
              <a:extLst>
                <a:ext uri="{FF2B5EF4-FFF2-40B4-BE49-F238E27FC236}">
                  <a16:creationId xmlns:a16="http://schemas.microsoft.com/office/drawing/2014/main" id="{44284E7C-A15A-4ECF-8378-2FAF9374C5CD}"/>
                </a:ext>
              </a:extLst>
            </xdr14:cNvPr>
            <xdr14:cNvContentPartPr/>
          </xdr14:nvContentPartPr>
          <xdr14:nvPr macro=""/>
          <xdr14:xfrm>
            <a:off x="4328280" y="40978513"/>
            <a:ext cx="360" cy="360"/>
          </xdr14:xfrm>
        </xdr:contentPart>
      </mc:Choice>
      <mc:Fallback xmlns="">
        <xdr:pic>
          <xdr:nvPicPr>
            <xdr:cNvPr id="105" name="Entrada de lápiz 104">
              <a:extLst>
                <a:ext uri="{FF2B5EF4-FFF2-40B4-BE49-F238E27FC236}">
                  <a16:creationId xmlns:a16="http://schemas.microsoft.com/office/drawing/2014/main" id="{A0621918-A00D-4084-B801-F0526243A939}"/>
                </a:ext>
              </a:extLst>
            </xdr:cNvPr>
            <xdr:cNvPicPr/>
          </xdr:nvPicPr>
          <xdr:blipFill>
            <a:blip xmlns:r="http://schemas.openxmlformats.org/officeDocument/2006/relationships" r:embed="rId4"/>
            <a:stretch>
              <a:fillRect/>
            </a:stretch>
          </xdr:blipFill>
          <xdr:spPr>
            <a:xfrm>
              <a:off x="4319640" y="40969513"/>
              <a:ext cx="18000" cy="18000"/>
            </a:xfrm>
            <a:prstGeom prst="rect">
              <a:avLst/>
            </a:prstGeom>
          </xdr:spPr>
        </xdr:pic>
      </mc:Fallback>
    </mc:AlternateContent>
    <xdr:clientData/>
  </xdr:twoCellAnchor>
  <xdr:twoCellAnchor>
    <xdr:from>
      <xdr:col>8</xdr:col>
      <xdr:colOff>909793</xdr:colOff>
      <xdr:row>35</xdr:row>
      <xdr:rowOff>529010</xdr:rowOff>
    </xdr:from>
    <xdr:to>
      <xdr:col>8</xdr:col>
      <xdr:colOff>910153</xdr:colOff>
      <xdr:row>35</xdr:row>
      <xdr:rowOff>529370</xdr:rowOff>
    </xdr:to>
    <mc:AlternateContent xmlns:mc="http://schemas.openxmlformats.org/markup-compatibility/2006" xmlns:xdr14="http://schemas.microsoft.com/office/excel/2010/spreadsheetDrawing">
      <mc:Choice Requires="xdr14">
        <xdr:contentPart xmlns:r="http://schemas.openxmlformats.org/officeDocument/2006/relationships" r:id="rId76">
          <xdr14:nvContentPartPr>
            <xdr14:cNvPr id="33" name="Entrada de lápiz 32">
              <a:extLst>
                <a:ext uri="{FF2B5EF4-FFF2-40B4-BE49-F238E27FC236}">
                  <a16:creationId xmlns:a16="http://schemas.microsoft.com/office/drawing/2014/main" id="{882F8CAD-54DD-4D95-BC07-89BFB64E9C99}"/>
                </a:ext>
              </a:extLst>
            </xdr14:cNvPr>
            <xdr14:cNvContentPartPr/>
          </xdr14:nvContentPartPr>
          <xdr14:nvPr macro=""/>
          <xdr14:xfrm>
            <a:off x="4359960" y="40925593"/>
            <a:ext cx="360" cy="360"/>
          </xdr14:xfrm>
        </xdr:contentPart>
      </mc:Choice>
      <mc:Fallback xmlns="">
        <xdr:pic>
          <xdr:nvPicPr>
            <xdr:cNvPr id="106" name="Entrada de lápiz 105">
              <a:extLst>
                <a:ext uri="{FF2B5EF4-FFF2-40B4-BE49-F238E27FC236}">
                  <a16:creationId xmlns:a16="http://schemas.microsoft.com/office/drawing/2014/main" id="{225370D4-4778-4983-A999-3CCF2BE3BC92}"/>
                </a:ext>
              </a:extLst>
            </xdr:cNvPr>
            <xdr:cNvPicPr/>
          </xdr:nvPicPr>
          <xdr:blipFill>
            <a:blip xmlns:r="http://schemas.openxmlformats.org/officeDocument/2006/relationships" r:embed="rId4"/>
            <a:stretch>
              <a:fillRect/>
            </a:stretch>
          </xdr:blipFill>
          <xdr:spPr>
            <a:xfrm>
              <a:off x="4351320" y="40916593"/>
              <a:ext cx="18000" cy="18000"/>
            </a:xfrm>
            <a:prstGeom prst="rect">
              <a:avLst/>
            </a:prstGeom>
          </xdr:spPr>
        </xdr:pic>
      </mc:Fallback>
    </mc:AlternateContent>
    <xdr:clientData/>
  </xdr:twoCellAnchor>
  <xdr:twoCellAnchor>
    <xdr:from>
      <xdr:col>10</xdr:col>
      <xdr:colOff>380990</xdr:colOff>
      <xdr:row>35</xdr:row>
      <xdr:rowOff>666530</xdr:rowOff>
    </xdr:from>
    <xdr:to>
      <xdr:col>10</xdr:col>
      <xdr:colOff>381350</xdr:colOff>
      <xdr:row>35</xdr:row>
      <xdr:rowOff>666890</xdr:rowOff>
    </xdr:to>
    <mc:AlternateContent xmlns:mc="http://schemas.openxmlformats.org/markup-compatibility/2006" xmlns:xdr14="http://schemas.microsoft.com/office/excel/2010/spreadsheetDrawing">
      <mc:Choice Requires="xdr14">
        <xdr:contentPart xmlns:r="http://schemas.openxmlformats.org/officeDocument/2006/relationships" r:id="rId77">
          <xdr14:nvContentPartPr>
            <xdr14:cNvPr id="34" name="Entrada de lápiz 33">
              <a:extLst>
                <a:ext uri="{FF2B5EF4-FFF2-40B4-BE49-F238E27FC236}">
                  <a16:creationId xmlns:a16="http://schemas.microsoft.com/office/drawing/2014/main" id="{98A3DB47-D526-4AFC-8387-6C70FCAE3469}"/>
                </a:ext>
              </a:extLst>
            </xdr14:cNvPr>
            <xdr14:cNvContentPartPr/>
          </xdr14:nvContentPartPr>
          <xdr14:nvPr macro=""/>
          <xdr14:xfrm>
            <a:off x="6699240" y="41063113"/>
            <a:ext cx="360" cy="360"/>
          </xdr14:xfrm>
        </xdr:contentPart>
      </mc:Choice>
      <mc:Fallback xmlns="">
        <xdr:pic>
          <xdr:nvPicPr>
            <xdr:cNvPr id="107" name="Entrada de lápiz 106">
              <a:extLst>
                <a:ext uri="{FF2B5EF4-FFF2-40B4-BE49-F238E27FC236}">
                  <a16:creationId xmlns:a16="http://schemas.microsoft.com/office/drawing/2014/main" id="{1378BEDF-8E53-4FA6-9ADE-542594AD8253}"/>
                </a:ext>
              </a:extLst>
            </xdr:cNvPr>
            <xdr:cNvPicPr/>
          </xdr:nvPicPr>
          <xdr:blipFill>
            <a:blip xmlns:r="http://schemas.openxmlformats.org/officeDocument/2006/relationships" r:embed="rId4"/>
            <a:stretch>
              <a:fillRect/>
            </a:stretch>
          </xdr:blipFill>
          <xdr:spPr>
            <a:xfrm>
              <a:off x="6690600" y="41054473"/>
              <a:ext cx="18000" cy="18000"/>
            </a:xfrm>
            <a:prstGeom prst="rect">
              <a:avLst/>
            </a:prstGeom>
          </xdr:spPr>
        </xdr:pic>
      </mc:Fallback>
    </mc:AlternateContent>
    <xdr:clientData/>
  </xdr:twoCellAnchor>
  <xdr:twoCellAnchor>
    <xdr:from>
      <xdr:col>10</xdr:col>
      <xdr:colOff>624350</xdr:colOff>
      <xdr:row>35</xdr:row>
      <xdr:rowOff>645290</xdr:rowOff>
    </xdr:from>
    <xdr:to>
      <xdr:col>10</xdr:col>
      <xdr:colOff>624710</xdr:colOff>
      <xdr:row>35</xdr:row>
      <xdr:rowOff>645650</xdr:rowOff>
    </xdr:to>
    <mc:AlternateContent xmlns:mc="http://schemas.openxmlformats.org/markup-compatibility/2006" xmlns:xdr14="http://schemas.microsoft.com/office/excel/2010/spreadsheetDrawing">
      <mc:Choice Requires="xdr14">
        <xdr:contentPart xmlns:r="http://schemas.openxmlformats.org/officeDocument/2006/relationships" r:id="rId78">
          <xdr14:nvContentPartPr>
            <xdr14:cNvPr id="35" name="Entrada de lápiz 34">
              <a:extLst>
                <a:ext uri="{FF2B5EF4-FFF2-40B4-BE49-F238E27FC236}">
                  <a16:creationId xmlns:a16="http://schemas.microsoft.com/office/drawing/2014/main" id="{423CCEAE-9B1D-44A4-8C37-62E68FC6C9EE}"/>
                </a:ext>
              </a:extLst>
            </xdr14:cNvPr>
            <xdr14:cNvContentPartPr/>
          </xdr14:nvContentPartPr>
          <xdr14:nvPr macro=""/>
          <xdr14:xfrm>
            <a:off x="6942600" y="41041873"/>
            <a:ext cx="360" cy="360"/>
          </xdr14:xfrm>
        </xdr:contentPart>
      </mc:Choice>
      <mc:Fallback xmlns="">
        <xdr:pic>
          <xdr:nvPicPr>
            <xdr:cNvPr id="108" name="Entrada de lápiz 107">
              <a:extLst>
                <a:ext uri="{FF2B5EF4-FFF2-40B4-BE49-F238E27FC236}">
                  <a16:creationId xmlns:a16="http://schemas.microsoft.com/office/drawing/2014/main" id="{63079E68-7514-4B8F-B37F-1F26F590AE27}"/>
                </a:ext>
              </a:extLst>
            </xdr:cNvPr>
            <xdr:cNvPicPr/>
          </xdr:nvPicPr>
          <xdr:blipFill>
            <a:blip xmlns:r="http://schemas.openxmlformats.org/officeDocument/2006/relationships" r:embed="rId4"/>
            <a:stretch>
              <a:fillRect/>
            </a:stretch>
          </xdr:blipFill>
          <xdr:spPr>
            <a:xfrm>
              <a:off x="6933600" y="41033233"/>
              <a:ext cx="18000" cy="18000"/>
            </a:xfrm>
            <a:prstGeom prst="rect">
              <a:avLst/>
            </a:prstGeom>
          </xdr:spPr>
        </xdr:pic>
      </mc:Fallback>
    </mc:AlternateContent>
    <xdr:clientData/>
  </xdr:twoCellAnchor>
  <xdr:twoCellAnchor>
    <xdr:from>
      <xdr:col>11</xdr:col>
      <xdr:colOff>603383</xdr:colOff>
      <xdr:row>35</xdr:row>
      <xdr:rowOff>624050</xdr:rowOff>
    </xdr:from>
    <xdr:to>
      <xdr:col>11</xdr:col>
      <xdr:colOff>603743</xdr:colOff>
      <xdr:row>35</xdr:row>
      <xdr:rowOff>624410</xdr:rowOff>
    </xdr:to>
    <mc:AlternateContent xmlns:mc="http://schemas.openxmlformats.org/markup-compatibility/2006" xmlns:xdr14="http://schemas.microsoft.com/office/excel/2010/spreadsheetDrawing">
      <mc:Choice Requires="xdr14">
        <xdr:contentPart xmlns:r="http://schemas.openxmlformats.org/officeDocument/2006/relationships" r:id="rId79">
          <xdr14:nvContentPartPr>
            <xdr14:cNvPr id="36" name="Entrada de lápiz 35">
              <a:extLst>
                <a:ext uri="{FF2B5EF4-FFF2-40B4-BE49-F238E27FC236}">
                  <a16:creationId xmlns:a16="http://schemas.microsoft.com/office/drawing/2014/main" id="{B70676EF-E020-4873-AFDC-DD46A6B0A9EF}"/>
                </a:ext>
              </a:extLst>
            </xdr14:cNvPr>
            <xdr14:cNvContentPartPr/>
          </xdr14:nvContentPartPr>
          <xdr14:nvPr macro=""/>
          <xdr14:xfrm>
            <a:off x="7831800" y="41020633"/>
            <a:ext cx="360" cy="360"/>
          </xdr14:xfrm>
        </xdr:contentPart>
      </mc:Choice>
      <mc:Fallback xmlns="">
        <xdr:pic>
          <xdr:nvPicPr>
            <xdr:cNvPr id="109" name="Entrada de lápiz 108">
              <a:extLst>
                <a:ext uri="{FF2B5EF4-FFF2-40B4-BE49-F238E27FC236}">
                  <a16:creationId xmlns:a16="http://schemas.microsoft.com/office/drawing/2014/main" id="{98E3E33E-97ED-4868-85FD-1DB468703490}"/>
                </a:ext>
              </a:extLst>
            </xdr:cNvPr>
            <xdr:cNvPicPr/>
          </xdr:nvPicPr>
          <xdr:blipFill>
            <a:blip xmlns:r="http://schemas.openxmlformats.org/officeDocument/2006/relationships" r:embed="rId4"/>
            <a:stretch>
              <a:fillRect/>
            </a:stretch>
          </xdr:blipFill>
          <xdr:spPr>
            <a:xfrm>
              <a:off x="7822800" y="41011993"/>
              <a:ext cx="18000" cy="18000"/>
            </a:xfrm>
            <a:prstGeom prst="rect">
              <a:avLst/>
            </a:prstGeom>
          </xdr:spPr>
        </xdr:pic>
      </mc:Fallback>
    </mc:AlternateContent>
    <xdr:clientData/>
  </xdr:twoCellAnchor>
  <xdr:twoCellAnchor>
    <xdr:from>
      <xdr:col>14</xdr:col>
      <xdr:colOff>666843</xdr:colOff>
      <xdr:row>35</xdr:row>
      <xdr:rowOff>497330</xdr:rowOff>
    </xdr:from>
    <xdr:to>
      <xdr:col>14</xdr:col>
      <xdr:colOff>667203</xdr:colOff>
      <xdr:row>35</xdr:row>
      <xdr:rowOff>497690</xdr:rowOff>
    </xdr:to>
    <mc:AlternateContent xmlns:mc="http://schemas.openxmlformats.org/markup-compatibility/2006" xmlns:xdr14="http://schemas.microsoft.com/office/excel/2010/spreadsheetDrawing">
      <mc:Choice Requires="xdr14">
        <xdr:contentPart xmlns:r="http://schemas.openxmlformats.org/officeDocument/2006/relationships" r:id="rId80">
          <xdr14:nvContentPartPr>
            <xdr14:cNvPr id="37" name="Entrada de lápiz 36">
              <a:extLst>
                <a:ext uri="{FF2B5EF4-FFF2-40B4-BE49-F238E27FC236}">
                  <a16:creationId xmlns:a16="http://schemas.microsoft.com/office/drawing/2014/main" id="{AC123115-D915-4824-AB81-40D97F07D740}"/>
                </a:ext>
              </a:extLst>
            </xdr14:cNvPr>
            <xdr14:cNvContentPartPr/>
          </xdr14:nvContentPartPr>
          <xdr14:nvPr macro=""/>
          <xdr14:xfrm>
            <a:off x="10625760" y="40893913"/>
            <a:ext cx="360" cy="360"/>
          </xdr14:xfrm>
        </xdr:contentPart>
      </mc:Choice>
      <mc:Fallback xmlns="">
        <xdr:pic>
          <xdr:nvPicPr>
            <xdr:cNvPr id="110" name="Entrada de lápiz 109">
              <a:extLst>
                <a:ext uri="{FF2B5EF4-FFF2-40B4-BE49-F238E27FC236}">
                  <a16:creationId xmlns:a16="http://schemas.microsoft.com/office/drawing/2014/main" id="{334137D5-2A5C-431A-8D01-03D60AFC94EA}"/>
                </a:ext>
              </a:extLst>
            </xdr:cNvPr>
            <xdr:cNvPicPr/>
          </xdr:nvPicPr>
          <xdr:blipFill>
            <a:blip xmlns:r="http://schemas.openxmlformats.org/officeDocument/2006/relationships" r:embed="rId4"/>
            <a:stretch>
              <a:fillRect/>
            </a:stretch>
          </xdr:blipFill>
          <xdr:spPr>
            <a:xfrm>
              <a:off x="10616760" y="40885273"/>
              <a:ext cx="18000" cy="18000"/>
            </a:xfrm>
            <a:prstGeom prst="rect">
              <a:avLst/>
            </a:prstGeom>
          </xdr:spPr>
        </xdr:pic>
      </mc:Fallback>
    </mc:AlternateContent>
    <xdr:clientData/>
  </xdr:twoCellAnchor>
  <xdr:twoCellAnchor>
    <xdr:from>
      <xdr:col>13</xdr:col>
      <xdr:colOff>334290</xdr:colOff>
      <xdr:row>35</xdr:row>
      <xdr:rowOff>84410</xdr:rowOff>
    </xdr:from>
    <xdr:to>
      <xdr:col>13</xdr:col>
      <xdr:colOff>338970</xdr:colOff>
      <xdr:row>35</xdr:row>
      <xdr:rowOff>84770</xdr:rowOff>
    </xdr:to>
    <mc:AlternateContent xmlns:mc="http://schemas.openxmlformats.org/markup-compatibility/2006" xmlns:xdr14="http://schemas.microsoft.com/office/excel/2010/spreadsheetDrawing">
      <mc:Choice Requires="xdr14">
        <xdr:contentPart xmlns:r="http://schemas.openxmlformats.org/officeDocument/2006/relationships" r:id="rId81">
          <xdr14:nvContentPartPr>
            <xdr14:cNvPr id="38" name="Entrada de lápiz 37">
              <a:extLst>
                <a:ext uri="{FF2B5EF4-FFF2-40B4-BE49-F238E27FC236}">
                  <a16:creationId xmlns:a16="http://schemas.microsoft.com/office/drawing/2014/main" id="{5DF57215-4404-4F81-8108-8AE572B8CB72}"/>
                </a:ext>
              </a:extLst>
            </xdr14:cNvPr>
            <xdr14:cNvContentPartPr/>
          </xdr14:nvContentPartPr>
          <xdr14:nvPr macro=""/>
          <xdr14:xfrm>
            <a:off x="9383040" y="40480993"/>
            <a:ext cx="4680" cy="360"/>
          </xdr14:xfrm>
        </xdr:contentPart>
      </mc:Choice>
      <mc:Fallback xmlns="">
        <xdr:pic>
          <xdr:nvPicPr>
            <xdr:cNvPr id="111" name="Entrada de lápiz 110">
              <a:extLst>
                <a:ext uri="{FF2B5EF4-FFF2-40B4-BE49-F238E27FC236}">
                  <a16:creationId xmlns:a16="http://schemas.microsoft.com/office/drawing/2014/main" id="{3929D7CF-8DAF-4D0F-8255-6990324AB73E}"/>
                </a:ext>
              </a:extLst>
            </xdr:cNvPr>
            <xdr:cNvPicPr/>
          </xdr:nvPicPr>
          <xdr:blipFill>
            <a:blip xmlns:r="http://schemas.openxmlformats.org/officeDocument/2006/relationships" r:embed="rId83"/>
            <a:stretch>
              <a:fillRect/>
            </a:stretch>
          </xdr:blipFill>
          <xdr:spPr>
            <a:xfrm>
              <a:off x="9374040" y="40472353"/>
              <a:ext cx="22320" cy="18000"/>
            </a:xfrm>
            <a:prstGeom prst="rect">
              <a:avLst/>
            </a:prstGeom>
          </xdr:spPr>
        </xdr:pic>
      </mc:Fallback>
    </mc:AlternateContent>
    <xdr:clientData/>
  </xdr:twoCellAnchor>
  <xdr:twoCellAnchor>
    <xdr:from>
      <xdr:col>13</xdr:col>
      <xdr:colOff>317370</xdr:colOff>
      <xdr:row>35</xdr:row>
      <xdr:rowOff>84410</xdr:rowOff>
    </xdr:from>
    <xdr:to>
      <xdr:col>13</xdr:col>
      <xdr:colOff>317730</xdr:colOff>
      <xdr:row>35</xdr:row>
      <xdr:rowOff>84770</xdr:rowOff>
    </xdr:to>
    <mc:AlternateContent xmlns:mc="http://schemas.openxmlformats.org/markup-compatibility/2006" xmlns:xdr14="http://schemas.microsoft.com/office/excel/2010/spreadsheetDrawing">
      <mc:Choice Requires="xdr14">
        <xdr:contentPart xmlns:r="http://schemas.openxmlformats.org/officeDocument/2006/relationships" r:id="rId84">
          <xdr14:nvContentPartPr>
            <xdr14:cNvPr id="39" name="Entrada de lápiz 38">
              <a:extLst>
                <a:ext uri="{FF2B5EF4-FFF2-40B4-BE49-F238E27FC236}">
                  <a16:creationId xmlns:a16="http://schemas.microsoft.com/office/drawing/2014/main" id="{7F8BF81A-A14F-4BE0-94FB-77037B13399D}"/>
                </a:ext>
              </a:extLst>
            </xdr14:cNvPr>
            <xdr14:cNvContentPartPr/>
          </xdr14:nvContentPartPr>
          <xdr14:nvPr macro=""/>
          <xdr14:xfrm>
            <a:off x="9366120" y="40480993"/>
            <a:ext cx="360" cy="360"/>
          </xdr14:xfrm>
        </xdr:contentPart>
      </mc:Choice>
      <mc:Fallback xmlns="">
        <xdr:pic>
          <xdr:nvPicPr>
            <xdr:cNvPr id="112" name="Entrada de lápiz 111">
              <a:extLst>
                <a:ext uri="{FF2B5EF4-FFF2-40B4-BE49-F238E27FC236}">
                  <a16:creationId xmlns:a16="http://schemas.microsoft.com/office/drawing/2014/main" id="{4216CAF1-1939-4AE8-857A-F7575E0BFEBA}"/>
                </a:ext>
              </a:extLst>
            </xdr:cNvPr>
            <xdr:cNvPicPr/>
          </xdr:nvPicPr>
          <xdr:blipFill>
            <a:blip xmlns:r="http://schemas.openxmlformats.org/officeDocument/2006/relationships" r:embed="rId4"/>
            <a:stretch>
              <a:fillRect/>
            </a:stretch>
          </xdr:blipFill>
          <xdr:spPr>
            <a:xfrm>
              <a:off x="9357120" y="40472353"/>
              <a:ext cx="18000" cy="18000"/>
            </a:xfrm>
            <a:prstGeom prst="rect">
              <a:avLst/>
            </a:prstGeom>
          </xdr:spPr>
        </xdr:pic>
      </mc:Fallback>
    </mc:AlternateContent>
    <xdr:clientData/>
  </xdr:twoCellAnchor>
  <xdr:twoCellAnchor>
    <xdr:from>
      <xdr:col>13</xdr:col>
      <xdr:colOff>369930</xdr:colOff>
      <xdr:row>35</xdr:row>
      <xdr:rowOff>169370</xdr:rowOff>
    </xdr:from>
    <xdr:to>
      <xdr:col>13</xdr:col>
      <xdr:colOff>370290</xdr:colOff>
      <xdr:row>35</xdr:row>
      <xdr:rowOff>173690</xdr:rowOff>
    </xdr:to>
    <mc:AlternateContent xmlns:mc="http://schemas.openxmlformats.org/markup-compatibility/2006" xmlns:xdr14="http://schemas.microsoft.com/office/excel/2010/spreadsheetDrawing">
      <mc:Choice Requires="xdr14">
        <xdr:contentPart xmlns:r="http://schemas.openxmlformats.org/officeDocument/2006/relationships" r:id="rId85">
          <xdr14:nvContentPartPr>
            <xdr14:cNvPr id="40" name="Entrada de lápiz 39">
              <a:extLst>
                <a:ext uri="{FF2B5EF4-FFF2-40B4-BE49-F238E27FC236}">
                  <a16:creationId xmlns:a16="http://schemas.microsoft.com/office/drawing/2014/main" id="{BCCF2BE1-66C2-4AE0-A9A3-46C223E43202}"/>
                </a:ext>
              </a:extLst>
            </xdr14:cNvPr>
            <xdr14:cNvContentPartPr/>
          </xdr14:nvContentPartPr>
          <xdr14:nvPr macro=""/>
          <xdr14:xfrm>
            <a:off x="9418680" y="40565953"/>
            <a:ext cx="360" cy="4320"/>
          </xdr14:xfrm>
        </xdr:contentPart>
      </mc:Choice>
      <mc:Fallback xmlns="">
        <xdr:pic>
          <xdr:nvPicPr>
            <xdr:cNvPr id="113" name="Entrada de lápiz 112">
              <a:extLst>
                <a:ext uri="{FF2B5EF4-FFF2-40B4-BE49-F238E27FC236}">
                  <a16:creationId xmlns:a16="http://schemas.microsoft.com/office/drawing/2014/main" id="{6BEE4363-2DC8-4A20-BB5F-1C65CF236FE0}"/>
                </a:ext>
              </a:extLst>
            </xdr:cNvPr>
            <xdr:cNvPicPr/>
          </xdr:nvPicPr>
          <xdr:blipFill>
            <a:blip xmlns:r="http://schemas.openxmlformats.org/officeDocument/2006/relationships" r:embed="rId83"/>
            <a:stretch>
              <a:fillRect/>
            </a:stretch>
          </xdr:blipFill>
          <xdr:spPr>
            <a:xfrm>
              <a:off x="9410040" y="40556953"/>
              <a:ext cx="18000" cy="21960"/>
            </a:xfrm>
            <a:prstGeom prst="rect">
              <a:avLst/>
            </a:prstGeom>
          </xdr:spPr>
        </xdr:pic>
      </mc:Fallback>
    </mc:AlternateContent>
    <xdr:clientData/>
  </xdr:twoCellAnchor>
  <xdr:twoCellAnchor>
    <xdr:from>
      <xdr:col>13</xdr:col>
      <xdr:colOff>835770</xdr:colOff>
      <xdr:row>35</xdr:row>
      <xdr:rowOff>423530</xdr:rowOff>
    </xdr:from>
    <xdr:to>
      <xdr:col>13</xdr:col>
      <xdr:colOff>836130</xdr:colOff>
      <xdr:row>35</xdr:row>
      <xdr:rowOff>423890</xdr:rowOff>
    </xdr:to>
    <mc:AlternateContent xmlns:mc="http://schemas.openxmlformats.org/markup-compatibility/2006" xmlns:xdr14="http://schemas.microsoft.com/office/excel/2010/spreadsheetDrawing">
      <mc:Choice Requires="xdr14">
        <xdr:contentPart xmlns:r="http://schemas.openxmlformats.org/officeDocument/2006/relationships" r:id="rId86">
          <xdr14:nvContentPartPr>
            <xdr14:cNvPr id="41" name="Entrada de lápiz 40">
              <a:extLst>
                <a:ext uri="{FF2B5EF4-FFF2-40B4-BE49-F238E27FC236}">
                  <a16:creationId xmlns:a16="http://schemas.microsoft.com/office/drawing/2014/main" id="{3C0D9CB3-38EF-4E1B-BF9C-CCC837E409CB}"/>
                </a:ext>
              </a:extLst>
            </xdr14:cNvPr>
            <xdr14:cNvContentPartPr/>
          </xdr14:nvContentPartPr>
          <xdr14:nvPr macro=""/>
          <xdr14:xfrm>
            <a:off x="9884520" y="40820113"/>
            <a:ext cx="360" cy="360"/>
          </xdr14:xfrm>
        </xdr:contentPart>
      </mc:Choice>
      <mc:Fallback xmlns="">
        <xdr:pic>
          <xdr:nvPicPr>
            <xdr:cNvPr id="114" name="Entrada de lápiz 113">
              <a:extLst>
                <a:ext uri="{FF2B5EF4-FFF2-40B4-BE49-F238E27FC236}">
                  <a16:creationId xmlns:a16="http://schemas.microsoft.com/office/drawing/2014/main" id="{F2AB2DA1-E0BD-4AB5-A18C-0FC96CF760BE}"/>
                </a:ext>
              </a:extLst>
            </xdr:cNvPr>
            <xdr:cNvPicPr/>
          </xdr:nvPicPr>
          <xdr:blipFill>
            <a:blip xmlns:r="http://schemas.openxmlformats.org/officeDocument/2006/relationships" r:embed="rId4"/>
            <a:stretch>
              <a:fillRect/>
            </a:stretch>
          </xdr:blipFill>
          <xdr:spPr>
            <a:xfrm>
              <a:off x="9875520" y="40811113"/>
              <a:ext cx="18000" cy="18000"/>
            </a:xfrm>
            <a:prstGeom prst="rect">
              <a:avLst/>
            </a:prstGeom>
          </xdr:spPr>
        </xdr:pic>
      </mc:Fallback>
    </mc:AlternateContent>
    <xdr:clientData/>
  </xdr:twoCellAnchor>
  <xdr:twoCellAnchor>
    <xdr:from>
      <xdr:col>14</xdr:col>
      <xdr:colOff>221883</xdr:colOff>
      <xdr:row>35</xdr:row>
      <xdr:rowOff>444050</xdr:rowOff>
    </xdr:from>
    <xdr:to>
      <xdr:col>14</xdr:col>
      <xdr:colOff>222243</xdr:colOff>
      <xdr:row>35</xdr:row>
      <xdr:rowOff>444410</xdr:rowOff>
    </xdr:to>
    <mc:AlternateContent xmlns:mc="http://schemas.openxmlformats.org/markup-compatibility/2006" xmlns:xdr14="http://schemas.microsoft.com/office/excel/2010/spreadsheetDrawing">
      <mc:Choice Requires="xdr14">
        <xdr:contentPart xmlns:r="http://schemas.openxmlformats.org/officeDocument/2006/relationships" r:id="rId87">
          <xdr14:nvContentPartPr>
            <xdr14:cNvPr id="42" name="Entrada de lápiz 41">
              <a:extLst>
                <a:ext uri="{FF2B5EF4-FFF2-40B4-BE49-F238E27FC236}">
                  <a16:creationId xmlns:a16="http://schemas.microsoft.com/office/drawing/2014/main" id="{600896E0-E607-4EA1-9C74-4C16FE5CED8C}"/>
                </a:ext>
              </a:extLst>
            </xdr14:cNvPr>
            <xdr14:cNvContentPartPr/>
          </xdr14:nvContentPartPr>
          <xdr14:nvPr macro=""/>
          <xdr14:xfrm>
            <a:off x="10180800" y="40840633"/>
            <a:ext cx="360" cy="360"/>
          </xdr14:xfrm>
        </xdr:contentPart>
      </mc:Choice>
      <mc:Fallback xmlns="">
        <xdr:pic>
          <xdr:nvPicPr>
            <xdr:cNvPr id="115" name="Entrada de lápiz 114">
              <a:extLst>
                <a:ext uri="{FF2B5EF4-FFF2-40B4-BE49-F238E27FC236}">
                  <a16:creationId xmlns:a16="http://schemas.microsoft.com/office/drawing/2014/main" id="{0E88415A-F207-4925-A032-EB17330CA90B}"/>
                </a:ext>
              </a:extLst>
            </xdr:cNvPr>
            <xdr:cNvPicPr/>
          </xdr:nvPicPr>
          <xdr:blipFill>
            <a:blip xmlns:r="http://schemas.openxmlformats.org/officeDocument/2006/relationships" r:embed="rId4"/>
            <a:stretch>
              <a:fillRect/>
            </a:stretch>
          </xdr:blipFill>
          <xdr:spPr>
            <a:xfrm>
              <a:off x="10172160" y="40831993"/>
              <a:ext cx="18000" cy="18000"/>
            </a:xfrm>
            <a:prstGeom prst="rect">
              <a:avLst/>
            </a:prstGeom>
          </xdr:spPr>
        </xdr:pic>
      </mc:Fallback>
    </mc:AlternateContent>
    <xdr:clientData/>
  </xdr:twoCellAnchor>
  <xdr:twoCellAnchor>
    <xdr:from>
      <xdr:col>14</xdr:col>
      <xdr:colOff>687723</xdr:colOff>
      <xdr:row>35</xdr:row>
      <xdr:rowOff>444050</xdr:rowOff>
    </xdr:from>
    <xdr:to>
      <xdr:col>14</xdr:col>
      <xdr:colOff>692403</xdr:colOff>
      <xdr:row>35</xdr:row>
      <xdr:rowOff>444410</xdr:rowOff>
    </xdr:to>
    <mc:AlternateContent xmlns:mc="http://schemas.openxmlformats.org/markup-compatibility/2006" xmlns:xdr14="http://schemas.microsoft.com/office/excel/2010/spreadsheetDrawing">
      <mc:Choice Requires="xdr14">
        <xdr:contentPart xmlns:r="http://schemas.openxmlformats.org/officeDocument/2006/relationships" r:id="rId88">
          <xdr14:nvContentPartPr>
            <xdr14:cNvPr id="43" name="Entrada de lápiz 42">
              <a:extLst>
                <a:ext uri="{FF2B5EF4-FFF2-40B4-BE49-F238E27FC236}">
                  <a16:creationId xmlns:a16="http://schemas.microsoft.com/office/drawing/2014/main" id="{D3E2786E-CC54-47A5-A750-0BBB90F5FB45}"/>
                </a:ext>
              </a:extLst>
            </xdr14:cNvPr>
            <xdr14:cNvContentPartPr/>
          </xdr14:nvContentPartPr>
          <xdr14:nvPr macro=""/>
          <xdr14:xfrm>
            <a:off x="10646640" y="40840633"/>
            <a:ext cx="4680" cy="360"/>
          </xdr14:xfrm>
        </xdr:contentPart>
      </mc:Choice>
      <mc:Fallback xmlns="">
        <xdr:pic>
          <xdr:nvPicPr>
            <xdr:cNvPr id="116" name="Entrada de lápiz 115">
              <a:extLst>
                <a:ext uri="{FF2B5EF4-FFF2-40B4-BE49-F238E27FC236}">
                  <a16:creationId xmlns:a16="http://schemas.microsoft.com/office/drawing/2014/main" id="{3FEB760F-D2AE-40FE-A366-1EF3646D0715}"/>
                </a:ext>
              </a:extLst>
            </xdr:cNvPr>
            <xdr:cNvPicPr/>
          </xdr:nvPicPr>
          <xdr:blipFill>
            <a:blip xmlns:r="http://schemas.openxmlformats.org/officeDocument/2006/relationships" r:embed="rId83"/>
            <a:stretch>
              <a:fillRect/>
            </a:stretch>
          </xdr:blipFill>
          <xdr:spPr>
            <a:xfrm>
              <a:off x="10637640" y="40831993"/>
              <a:ext cx="22320" cy="18000"/>
            </a:xfrm>
            <a:prstGeom prst="rect">
              <a:avLst/>
            </a:prstGeom>
          </xdr:spPr>
        </xdr:pic>
      </mc:Fallback>
    </mc:AlternateContent>
    <xdr:clientData/>
  </xdr:twoCellAnchor>
  <xdr:twoCellAnchor>
    <xdr:from>
      <xdr:col>16</xdr:col>
      <xdr:colOff>264403</xdr:colOff>
      <xdr:row>35</xdr:row>
      <xdr:rowOff>433610</xdr:rowOff>
    </xdr:from>
    <xdr:to>
      <xdr:col>16</xdr:col>
      <xdr:colOff>264763</xdr:colOff>
      <xdr:row>35</xdr:row>
      <xdr:rowOff>433970</xdr:rowOff>
    </xdr:to>
    <mc:AlternateContent xmlns:mc="http://schemas.openxmlformats.org/markup-compatibility/2006" xmlns:xdr14="http://schemas.microsoft.com/office/excel/2010/spreadsheetDrawing">
      <mc:Choice Requires="xdr14">
        <xdr:contentPart xmlns:r="http://schemas.openxmlformats.org/officeDocument/2006/relationships" r:id="rId89">
          <xdr14:nvContentPartPr>
            <xdr14:cNvPr id="44" name="Entrada de lápiz 43">
              <a:extLst>
                <a:ext uri="{FF2B5EF4-FFF2-40B4-BE49-F238E27FC236}">
                  <a16:creationId xmlns:a16="http://schemas.microsoft.com/office/drawing/2014/main" id="{9A931A1E-75B4-431B-AF80-F345A3DF0EAE}"/>
                </a:ext>
              </a:extLst>
            </xdr14:cNvPr>
            <xdr14:cNvContentPartPr/>
          </xdr14:nvContentPartPr>
          <xdr14:nvPr macro=""/>
          <xdr14:xfrm>
            <a:off x="12001320" y="40830193"/>
            <a:ext cx="360" cy="360"/>
          </xdr14:xfrm>
        </xdr:contentPart>
      </mc:Choice>
      <mc:Fallback xmlns="">
        <xdr:pic>
          <xdr:nvPicPr>
            <xdr:cNvPr id="117" name="Entrada de lápiz 116">
              <a:extLst>
                <a:ext uri="{FF2B5EF4-FFF2-40B4-BE49-F238E27FC236}">
                  <a16:creationId xmlns:a16="http://schemas.microsoft.com/office/drawing/2014/main" id="{AB769D66-4642-4131-A00B-774025A4767A}"/>
                </a:ext>
              </a:extLst>
            </xdr:cNvPr>
            <xdr:cNvPicPr/>
          </xdr:nvPicPr>
          <xdr:blipFill>
            <a:blip xmlns:r="http://schemas.openxmlformats.org/officeDocument/2006/relationships" r:embed="rId4"/>
            <a:stretch>
              <a:fillRect/>
            </a:stretch>
          </xdr:blipFill>
          <xdr:spPr>
            <a:xfrm>
              <a:off x="11992320" y="40821553"/>
              <a:ext cx="18000" cy="18000"/>
            </a:xfrm>
            <a:prstGeom prst="rect">
              <a:avLst/>
            </a:prstGeom>
          </xdr:spPr>
        </xdr:pic>
      </mc:Fallback>
    </mc:AlternateContent>
    <xdr:clientData/>
  </xdr:twoCellAnchor>
  <xdr:twoCellAnchor>
    <xdr:from>
      <xdr:col>26</xdr:col>
      <xdr:colOff>370340</xdr:colOff>
      <xdr:row>35</xdr:row>
      <xdr:rowOff>878210</xdr:rowOff>
    </xdr:from>
    <xdr:to>
      <xdr:col>26</xdr:col>
      <xdr:colOff>370700</xdr:colOff>
      <xdr:row>35</xdr:row>
      <xdr:rowOff>878570</xdr:rowOff>
    </xdr:to>
    <mc:AlternateContent xmlns:mc="http://schemas.openxmlformats.org/markup-compatibility/2006" xmlns:xdr14="http://schemas.microsoft.com/office/excel/2010/spreadsheetDrawing">
      <mc:Choice Requires="xdr14">
        <xdr:contentPart xmlns:r="http://schemas.openxmlformats.org/officeDocument/2006/relationships" r:id="rId90">
          <xdr14:nvContentPartPr>
            <xdr14:cNvPr id="45" name="Entrada de lápiz 44">
              <a:extLst>
                <a:ext uri="{FF2B5EF4-FFF2-40B4-BE49-F238E27FC236}">
                  <a16:creationId xmlns:a16="http://schemas.microsoft.com/office/drawing/2014/main" id="{96B906CF-410D-485A-946E-D0E4E44BFD34}"/>
                </a:ext>
              </a:extLst>
            </xdr14:cNvPr>
            <xdr14:cNvContentPartPr/>
          </xdr14:nvContentPartPr>
          <xdr14:nvPr macro=""/>
          <xdr14:xfrm>
            <a:off x="16975590" y="41274793"/>
            <a:ext cx="360" cy="360"/>
          </xdr14:xfrm>
        </xdr:contentPart>
      </mc:Choice>
      <mc:Fallback xmlns="">
        <xdr:pic>
          <xdr:nvPicPr>
            <xdr:cNvPr id="118" name="Entrada de lápiz 117">
              <a:extLst>
                <a:ext uri="{FF2B5EF4-FFF2-40B4-BE49-F238E27FC236}">
                  <a16:creationId xmlns:a16="http://schemas.microsoft.com/office/drawing/2014/main" id="{077FDEAC-39D8-4533-99AB-6D9310EEDE5A}"/>
                </a:ext>
              </a:extLst>
            </xdr:cNvPr>
            <xdr:cNvPicPr/>
          </xdr:nvPicPr>
          <xdr:blipFill>
            <a:blip xmlns:r="http://schemas.openxmlformats.org/officeDocument/2006/relationships" r:embed="rId4"/>
            <a:stretch>
              <a:fillRect/>
            </a:stretch>
          </xdr:blipFill>
          <xdr:spPr>
            <a:xfrm>
              <a:off x="16966950" y="41265793"/>
              <a:ext cx="18000" cy="18000"/>
            </a:xfrm>
            <a:prstGeom prst="rect">
              <a:avLst/>
            </a:prstGeom>
          </xdr:spPr>
        </xdr:pic>
      </mc:Fallback>
    </mc:AlternateContent>
    <xdr:clientData/>
  </xdr:twoCellAnchor>
  <xdr:twoCellAnchor>
    <xdr:from>
      <xdr:col>22</xdr:col>
      <xdr:colOff>327953</xdr:colOff>
      <xdr:row>35</xdr:row>
      <xdr:rowOff>592730</xdr:rowOff>
    </xdr:from>
    <xdr:to>
      <xdr:col>22</xdr:col>
      <xdr:colOff>328313</xdr:colOff>
      <xdr:row>35</xdr:row>
      <xdr:rowOff>593090</xdr:rowOff>
    </xdr:to>
    <mc:AlternateContent xmlns:mc="http://schemas.openxmlformats.org/markup-compatibility/2006" xmlns:xdr14="http://schemas.microsoft.com/office/excel/2010/spreadsheetDrawing">
      <mc:Choice Requires="xdr14">
        <xdr:contentPart xmlns:r="http://schemas.openxmlformats.org/officeDocument/2006/relationships" r:id="rId91">
          <xdr14:nvContentPartPr>
            <xdr14:cNvPr id="46" name="Entrada de lápiz 45">
              <a:extLst>
                <a:ext uri="{FF2B5EF4-FFF2-40B4-BE49-F238E27FC236}">
                  <a16:creationId xmlns:a16="http://schemas.microsoft.com/office/drawing/2014/main" id="{E56C054A-BD30-4E6F-A69E-1AA702D43FA9}"/>
                </a:ext>
              </a:extLst>
            </xdr14:cNvPr>
            <xdr14:cNvContentPartPr/>
          </xdr14:nvContentPartPr>
          <xdr14:nvPr macro=""/>
          <xdr14:xfrm>
            <a:off x="14985870" y="40989313"/>
            <a:ext cx="360" cy="360"/>
          </xdr14:xfrm>
        </xdr:contentPart>
      </mc:Choice>
      <mc:Fallback xmlns="">
        <xdr:pic>
          <xdr:nvPicPr>
            <xdr:cNvPr id="119" name="Entrada de lápiz 118">
              <a:extLst>
                <a:ext uri="{FF2B5EF4-FFF2-40B4-BE49-F238E27FC236}">
                  <a16:creationId xmlns:a16="http://schemas.microsoft.com/office/drawing/2014/main" id="{11AEF834-D6CB-4D37-8964-93BBFEEC79CE}"/>
                </a:ext>
              </a:extLst>
            </xdr:cNvPr>
            <xdr:cNvPicPr/>
          </xdr:nvPicPr>
          <xdr:blipFill>
            <a:blip xmlns:r="http://schemas.openxmlformats.org/officeDocument/2006/relationships" r:embed="rId4"/>
            <a:stretch>
              <a:fillRect/>
            </a:stretch>
          </xdr:blipFill>
          <xdr:spPr>
            <a:xfrm>
              <a:off x="14977230" y="40980313"/>
              <a:ext cx="18000" cy="18000"/>
            </a:xfrm>
            <a:prstGeom prst="rect">
              <a:avLst/>
            </a:prstGeom>
          </xdr:spPr>
        </xdr:pic>
      </mc:Fallback>
    </mc:AlternateContent>
    <xdr:clientData/>
  </xdr:twoCellAnchor>
  <xdr:twoCellAnchor>
    <xdr:from>
      <xdr:col>33</xdr:col>
      <xdr:colOff>84414</xdr:colOff>
      <xdr:row>35</xdr:row>
      <xdr:rowOff>602810</xdr:rowOff>
    </xdr:from>
    <xdr:to>
      <xdr:col>33</xdr:col>
      <xdr:colOff>84774</xdr:colOff>
      <xdr:row>35</xdr:row>
      <xdr:rowOff>603170</xdr:rowOff>
    </xdr:to>
    <mc:AlternateContent xmlns:mc="http://schemas.openxmlformats.org/markup-compatibility/2006" xmlns:xdr14="http://schemas.microsoft.com/office/excel/2010/spreadsheetDrawing">
      <mc:Choice Requires="xdr14">
        <xdr:contentPart xmlns:r="http://schemas.openxmlformats.org/officeDocument/2006/relationships" r:id="rId92">
          <xdr14:nvContentPartPr>
            <xdr14:cNvPr id="47" name="Entrada de lápiz 46">
              <a:extLst>
                <a:ext uri="{FF2B5EF4-FFF2-40B4-BE49-F238E27FC236}">
                  <a16:creationId xmlns:a16="http://schemas.microsoft.com/office/drawing/2014/main" id="{66CD1CB2-D406-415E-ACFF-4640EA7057D3}"/>
                </a:ext>
              </a:extLst>
            </xdr14:cNvPr>
            <xdr14:cNvContentPartPr/>
          </xdr14:nvContentPartPr>
          <xdr14:nvPr macro=""/>
          <xdr14:xfrm>
            <a:off x="20097497" y="40999393"/>
            <a:ext cx="360" cy="360"/>
          </xdr14:xfrm>
        </xdr:contentPart>
      </mc:Choice>
      <mc:Fallback xmlns="">
        <xdr:pic>
          <xdr:nvPicPr>
            <xdr:cNvPr id="126" name="Entrada de lápiz 125">
              <a:extLst>
                <a:ext uri="{FF2B5EF4-FFF2-40B4-BE49-F238E27FC236}">
                  <a16:creationId xmlns:a16="http://schemas.microsoft.com/office/drawing/2014/main" id="{60E9DD32-84CA-4E59-BF97-937F08D7EC33}"/>
                </a:ext>
              </a:extLst>
            </xdr:cNvPr>
            <xdr:cNvPicPr/>
          </xdr:nvPicPr>
          <xdr:blipFill>
            <a:blip xmlns:r="http://schemas.openxmlformats.org/officeDocument/2006/relationships" r:embed="rId4"/>
            <a:stretch>
              <a:fillRect/>
            </a:stretch>
          </xdr:blipFill>
          <xdr:spPr>
            <a:xfrm>
              <a:off x="20088857" y="40990753"/>
              <a:ext cx="18000" cy="18000"/>
            </a:xfrm>
            <a:prstGeom prst="rect">
              <a:avLst/>
            </a:prstGeom>
          </xdr:spPr>
        </xdr:pic>
      </mc:Fallback>
    </mc:AlternateContent>
    <xdr:clientData/>
  </xdr:twoCellAnchor>
  <xdr:twoCellAnchor>
    <xdr:from>
      <xdr:col>3</xdr:col>
      <xdr:colOff>1957764</xdr:colOff>
      <xdr:row>47</xdr:row>
      <xdr:rowOff>3291120</xdr:rowOff>
    </xdr:from>
    <xdr:to>
      <xdr:col>3</xdr:col>
      <xdr:colOff>1958124</xdr:colOff>
      <xdr:row>47</xdr:row>
      <xdr:rowOff>3291480</xdr:rowOff>
    </xdr:to>
    <mc:AlternateContent xmlns:mc="http://schemas.openxmlformats.org/markup-compatibility/2006" xmlns:xdr14="http://schemas.microsoft.com/office/excel/2010/spreadsheetDrawing">
      <mc:Choice Requires="xdr14">
        <xdr:contentPart xmlns:r="http://schemas.openxmlformats.org/officeDocument/2006/relationships" r:id="rId93">
          <xdr14:nvContentPartPr>
            <xdr14:cNvPr id="48" name="Entrada de lápiz 47">
              <a:extLst>
                <a:ext uri="{FF2B5EF4-FFF2-40B4-BE49-F238E27FC236}">
                  <a16:creationId xmlns:a16="http://schemas.microsoft.com/office/drawing/2014/main" id="{D7F1B180-D012-419E-883E-E032C12B59AC}"/>
                </a:ext>
              </a:extLst>
            </xdr14:cNvPr>
            <xdr14:cNvContentPartPr/>
          </xdr14:nvContentPartPr>
          <xdr14:nvPr macro=""/>
          <xdr14:xfrm>
            <a:off x="7873847" y="52344870"/>
            <a:ext cx="360" cy="360"/>
          </xdr14:xfrm>
        </xdr:contentPart>
      </mc:Choice>
      <mc:Fallback xmlns="">
        <xdr:pic>
          <xdr:nvPicPr>
            <xdr:cNvPr id="132" name="Entrada de lápiz 131">
              <a:extLst>
                <a:ext uri="{FF2B5EF4-FFF2-40B4-BE49-F238E27FC236}">
                  <a16:creationId xmlns:a16="http://schemas.microsoft.com/office/drawing/2014/main" id="{9165B6D6-B01A-4DC7-A10A-1168E30BA498}"/>
                </a:ext>
              </a:extLst>
            </xdr:cNvPr>
            <xdr:cNvPicPr/>
          </xdr:nvPicPr>
          <xdr:blipFill>
            <a:blip xmlns:r="http://schemas.openxmlformats.org/officeDocument/2006/relationships" r:embed="rId4"/>
            <a:stretch>
              <a:fillRect/>
            </a:stretch>
          </xdr:blipFill>
          <xdr:spPr>
            <a:xfrm>
              <a:off x="7865207" y="52335870"/>
              <a:ext cx="18000" cy="18000"/>
            </a:xfrm>
            <a:prstGeom prst="rect">
              <a:avLst/>
            </a:prstGeom>
          </xdr:spPr>
        </xdr:pic>
      </mc:Fallback>
    </mc:AlternateContent>
    <xdr:clientData/>
  </xdr:twoCellAnchor>
  <xdr:twoCellAnchor>
    <xdr:from>
      <xdr:col>0</xdr:col>
      <xdr:colOff>1809720</xdr:colOff>
      <xdr:row>47</xdr:row>
      <xdr:rowOff>2952720</xdr:rowOff>
    </xdr:from>
    <xdr:to>
      <xdr:col>0</xdr:col>
      <xdr:colOff>1810080</xdr:colOff>
      <xdr:row>47</xdr:row>
      <xdr:rowOff>2953080</xdr:rowOff>
    </xdr:to>
    <mc:AlternateContent xmlns:mc="http://schemas.openxmlformats.org/markup-compatibility/2006" xmlns:xdr14="http://schemas.microsoft.com/office/excel/2010/spreadsheetDrawing">
      <mc:Choice Requires="xdr14">
        <xdr:contentPart xmlns:r="http://schemas.openxmlformats.org/officeDocument/2006/relationships" r:id="rId94">
          <xdr14:nvContentPartPr>
            <xdr14:cNvPr id="49" name="Entrada de lápiz 48">
              <a:extLst>
                <a:ext uri="{FF2B5EF4-FFF2-40B4-BE49-F238E27FC236}">
                  <a16:creationId xmlns:a16="http://schemas.microsoft.com/office/drawing/2014/main" id="{FEBCC9B3-374C-47B4-8176-273F4B25A5BC}"/>
                </a:ext>
              </a:extLst>
            </xdr14:cNvPr>
            <xdr14:cNvContentPartPr/>
          </xdr14:nvContentPartPr>
          <xdr14:nvPr macro=""/>
          <xdr14:xfrm>
            <a:off x="1809720" y="52006470"/>
            <a:ext cx="360" cy="360"/>
          </xdr14:xfrm>
        </xdr:contentPart>
      </mc:Choice>
      <mc:Fallback xmlns="">
        <xdr:pic>
          <xdr:nvPicPr>
            <xdr:cNvPr id="135" name="Entrada de lápiz 134">
              <a:extLst>
                <a:ext uri="{FF2B5EF4-FFF2-40B4-BE49-F238E27FC236}">
                  <a16:creationId xmlns:a16="http://schemas.microsoft.com/office/drawing/2014/main" id="{D74178E8-2C18-43BB-9B6C-B4C42494FD9A}"/>
                </a:ext>
              </a:extLst>
            </xdr:cNvPr>
            <xdr:cNvPicPr/>
          </xdr:nvPicPr>
          <xdr:blipFill>
            <a:blip xmlns:r="http://schemas.openxmlformats.org/officeDocument/2006/relationships" r:embed="rId4"/>
            <a:stretch>
              <a:fillRect/>
            </a:stretch>
          </xdr:blipFill>
          <xdr:spPr>
            <a:xfrm>
              <a:off x="1800720" y="51997470"/>
              <a:ext cx="18000" cy="18000"/>
            </a:xfrm>
            <a:prstGeom prst="rect">
              <a:avLst/>
            </a:prstGeom>
          </xdr:spPr>
        </xdr:pic>
      </mc:Fallback>
    </mc:AlternateContent>
    <xdr:clientData/>
  </xdr:twoCellAnchor>
  <xdr:twoCellAnchor>
    <xdr:from>
      <xdr:col>28</xdr:col>
      <xdr:colOff>158447</xdr:colOff>
      <xdr:row>35</xdr:row>
      <xdr:rowOff>666720</xdr:rowOff>
    </xdr:from>
    <xdr:to>
      <xdr:col>28</xdr:col>
      <xdr:colOff>158807</xdr:colOff>
      <xdr:row>35</xdr:row>
      <xdr:rowOff>667080</xdr:rowOff>
    </xdr:to>
    <mc:AlternateContent xmlns:mc="http://schemas.openxmlformats.org/markup-compatibility/2006" xmlns:xdr14="http://schemas.microsoft.com/office/excel/2010/spreadsheetDrawing">
      <mc:Choice Requires="xdr14">
        <xdr:contentPart xmlns:r="http://schemas.openxmlformats.org/officeDocument/2006/relationships" r:id="rId95">
          <xdr14:nvContentPartPr>
            <xdr14:cNvPr id="50" name="Entrada de lápiz 49">
              <a:extLst>
                <a:ext uri="{FF2B5EF4-FFF2-40B4-BE49-F238E27FC236}">
                  <a16:creationId xmlns:a16="http://schemas.microsoft.com/office/drawing/2014/main" id="{168543B9-C6BE-4704-98DB-A01C05571B5E}"/>
                </a:ext>
              </a:extLst>
            </xdr14:cNvPr>
            <xdr14:cNvContentPartPr/>
          </xdr14:nvContentPartPr>
          <xdr14:nvPr macro=""/>
          <xdr14:xfrm>
            <a:off x="22330530" y="41063303"/>
            <a:ext cx="360" cy="360"/>
          </xdr14:xfrm>
        </xdr:contentPart>
      </mc:Choice>
      <mc:Fallback xmlns="">
        <xdr:pic>
          <xdr:nvPicPr>
            <xdr:cNvPr id="144" name="Entrada de lápiz 143">
              <a:extLst>
                <a:ext uri="{FF2B5EF4-FFF2-40B4-BE49-F238E27FC236}">
                  <a16:creationId xmlns:a16="http://schemas.microsoft.com/office/drawing/2014/main" id="{28CEFCFD-9C15-46B1-9B34-865C255E54D6}"/>
                </a:ext>
              </a:extLst>
            </xdr:cNvPr>
            <xdr:cNvPicPr/>
          </xdr:nvPicPr>
          <xdr:blipFill>
            <a:blip xmlns:r="http://schemas.openxmlformats.org/officeDocument/2006/relationships" r:embed="rId4"/>
            <a:stretch>
              <a:fillRect/>
            </a:stretch>
          </xdr:blipFill>
          <xdr:spPr>
            <a:xfrm>
              <a:off x="22321530" y="41054303"/>
              <a:ext cx="18000" cy="18000"/>
            </a:xfrm>
            <a:prstGeom prst="rect">
              <a:avLst/>
            </a:prstGeom>
          </xdr:spPr>
        </xdr:pic>
      </mc:Fallback>
    </mc:AlternateContent>
    <xdr:clientData/>
  </xdr:twoCellAnchor>
  <xdr:twoCellAnchor>
    <xdr:from>
      <xdr:col>6</xdr:col>
      <xdr:colOff>518473</xdr:colOff>
      <xdr:row>12</xdr:row>
      <xdr:rowOff>984010</xdr:rowOff>
    </xdr:from>
    <xdr:to>
      <xdr:col>6</xdr:col>
      <xdr:colOff>522793</xdr:colOff>
      <xdr:row>12</xdr:row>
      <xdr:rowOff>984370</xdr:rowOff>
    </xdr:to>
    <mc:AlternateContent xmlns:mc="http://schemas.openxmlformats.org/markup-compatibility/2006" xmlns:xdr14="http://schemas.microsoft.com/office/excel/2010/spreadsheetDrawing">
      <mc:Choice Requires="xdr14">
        <xdr:contentPart xmlns:r="http://schemas.openxmlformats.org/officeDocument/2006/relationships" r:id="rId96">
          <xdr14:nvContentPartPr>
            <xdr14:cNvPr id="51" name="Entrada de lápiz 50">
              <a:extLst>
                <a:ext uri="{FF2B5EF4-FFF2-40B4-BE49-F238E27FC236}">
                  <a16:creationId xmlns:a16="http://schemas.microsoft.com/office/drawing/2014/main" id="{DF4E94E1-6AD7-492A-96E3-0835AC4820EC}"/>
                </a:ext>
              </a:extLst>
            </xdr14:cNvPr>
            <xdr14:cNvContentPartPr/>
          </xdr14:nvContentPartPr>
          <xdr14:nvPr macro=""/>
          <xdr14:xfrm>
            <a:off x="5111640" y="6942427"/>
            <a:ext cx="4320" cy="360"/>
          </xdr14:xfrm>
        </xdr:contentPart>
      </mc:Choice>
      <mc:Fallback xmlns="">
        <xdr:pic>
          <xdr:nvPicPr>
            <xdr:cNvPr id="145" name="Entrada de lápiz 144">
              <a:extLst>
                <a:ext uri="{FF2B5EF4-FFF2-40B4-BE49-F238E27FC236}">
                  <a16:creationId xmlns:a16="http://schemas.microsoft.com/office/drawing/2014/main" id="{7BA03CB8-2003-4B3B-BC2E-01F2A8BC3ADF}"/>
                </a:ext>
              </a:extLst>
            </xdr:cNvPr>
            <xdr:cNvPicPr/>
          </xdr:nvPicPr>
          <xdr:blipFill>
            <a:blip xmlns:r="http://schemas.openxmlformats.org/officeDocument/2006/relationships" r:embed="rId83"/>
            <a:stretch>
              <a:fillRect/>
            </a:stretch>
          </xdr:blipFill>
          <xdr:spPr>
            <a:xfrm>
              <a:off x="5103000" y="6933787"/>
              <a:ext cx="21960" cy="18000"/>
            </a:xfrm>
            <a:prstGeom prst="rect">
              <a:avLst/>
            </a:prstGeom>
          </xdr:spPr>
        </xdr:pic>
      </mc:Fallback>
    </mc:AlternateContent>
    <xdr:clientData/>
  </xdr:twoCellAnchor>
  <xdr:twoCellAnchor>
    <xdr:from>
      <xdr:col>6</xdr:col>
      <xdr:colOff>1311913</xdr:colOff>
      <xdr:row>12</xdr:row>
      <xdr:rowOff>1216930</xdr:rowOff>
    </xdr:from>
    <xdr:to>
      <xdr:col>6</xdr:col>
      <xdr:colOff>1312273</xdr:colOff>
      <xdr:row>12</xdr:row>
      <xdr:rowOff>1217290</xdr:rowOff>
    </xdr:to>
    <mc:AlternateContent xmlns:mc="http://schemas.openxmlformats.org/markup-compatibility/2006" xmlns:xdr14="http://schemas.microsoft.com/office/excel/2010/spreadsheetDrawing">
      <mc:Choice Requires="xdr14">
        <xdr:contentPart xmlns:r="http://schemas.openxmlformats.org/officeDocument/2006/relationships" r:id="rId97">
          <xdr14:nvContentPartPr>
            <xdr14:cNvPr id="52" name="Entrada de lápiz 51">
              <a:extLst>
                <a:ext uri="{FF2B5EF4-FFF2-40B4-BE49-F238E27FC236}">
                  <a16:creationId xmlns:a16="http://schemas.microsoft.com/office/drawing/2014/main" id="{F174B661-5682-4851-BAF2-CE9D9FD9680C}"/>
                </a:ext>
              </a:extLst>
            </xdr14:cNvPr>
            <xdr14:cNvContentPartPr/>
          </xdr14:nvContentPartPr>
          <xdr14:nvPr macro=""/>
          <xdr14:xfrm>
            <a:off x="5905080" y="7175347"/>
            <a:ext cx="360" cy="360"/>
          </xdr14:xfrm>
        </xdr:contentPart>
      </mc:Choice>
      <mc:Fallback xmlns="">
        <xdr:pic>
          <xdr:nvPicPr>
            <xdr:cNvPr id="146" name="Entrada de lápiz 145">
              <a:extLst>
                <a:ext uri="{FF2B5EF4-FFF2-40B4-BE49-F238E27FC236}">
                  <a16:creationId xmlns:a16="http://schemas.microsoft.com/office/drawing/2014/main" id="{D041B201-C9A0-46EE-80C7-832B0E59CC57}"/>
                </a:ext>
              </a:extLst>
            </xdr:cNvPr>
            <xdr:cNvPicPr/>
          </xdr:nvPicPr>
          <xdr:blipFill>
            <a:blip xmlns:r="http://schemas.openxmlformats.org/officeDocument/2006/relationships" r:embed="rId4"/>
            <a:stretch>
              <a:fillRect/>
            </a:stretch>
          </xdr:blipFill>
          <xdr:spPr>
            <a:xfrm>
              <a:off x="5896440" y="7166707"/>
              <a:ext cx="18000" cy="18000"/>
            </a:xfrm>
            <a:prstGeom prst="rect">
              <a:avLst/>
            </a:prstGeom>
          </xdr:spPr>
        </xdr:pic>
      </mc:Fallback>
    </mc:AlternateContent>
    <xdr:clientData/>
  </xdr:twoCellAnchor>
  <xdr:twoCellAnchor>
    <xdr:from>
      <xdr:col>8</xdr:col>
      <xdr:colOff>973587</xdr:colOff>
      <xdr:row>12</xdr:row>
      <xdr:rowOff>931450</xdr:rowOff>
    </xdr:from>
    <xdr:to>
      <xdr:col>8</xdr:col>
      <xdr:colOff>973947</xdr:colOff>
      <xdr:row>12</xdr:row>
      <xdr:rowOff>931810</xdr:rowOff>
    </xdr:to>
    <mc:AlternateContent xmlns:mc="http://schemas.openxmlformats.org/markup-compatibility/2006" xmlns:xdr14="http://schemas.microsoft.com/office/excel/2010/spreadsheetDrawing">
      <mc:Choice Requires="xdr14">
        <xdr:contentPart xmlns:r="http://schemas.openxmlformats.org/officeDocument/2006/relationships" r:id="rId98">
          <xdr14:nvContentPartPr>
            <xdr14:cNvPr id="53" name="Entrada de lápiz 52">
              <a:extLst>
                <a:ext uri="{FF2B5EF4-FFF2-40B4-BE49-F238E27FC236}">
                  <a16:creationId xmlns:a16="http://schemas.microsoft.com/office/drawing/2014/main" id="{E543D227-B6CC-4A81-A7FA-8AAD2F2F7F99}"/>
                </a:ext>
              </a:extLst>
            </xdr14:cNvPr>
            <xdr14:cNvContentPartPr/>
          </xdr14:nvContentPartPr>
          <xdr14:nvPr macro=""/>
          <xdr14:xfrm>
            <a:off x="9016920" y="6889867"/>
            <a:ext cx="360" cy="360"/>
          </xdr14:xfrm>
        </xdr:contentPart>
      </mc:Choice>
      <mc:Fallback xmlns="">
        <xdr:pic>
          <xdr:nvPicPr>
            <xdr:cNvPr id="147" name="Entrada de lápiz 146">
              <a:extLst>
                <a:ext uri="{FF2B5EF4-FFF2-40B4-BE49-F238E27FC236}">
                  <a16:creationId xmlns:a16="http://schemas.microsoft.com/office/drawing/2014/main" id="{BE15DC00-6E6A-498F-9643-9DAFCA2F5408}"/>
                </a:ext>
              </a:extLst>
            </xdr:cNvPr>
            <xdr:cNvPicPr/>
          </xdr:nvPicPr>
          <xdr:blipFill>
            <a:blip xmlns:r="http://schemas.openxmlformats.org/officeDocument/2006/relationships" r:embed="rId4"/>
            <a:stretch>
              <a:fillRect/>
            </a:stretch>
          </xdr:blipFill>
          <xdr:spPr>
            <a:xfrm>
              <a:off x="9007920" y="6880867"/>
              <a:ext cx="18000" cy="18000"/>
            </a:xfrm>
            <a:prstGeom prst="rect">
              <a:avLst/>
            </a:prstGeom>
          </xdr:spPr>
        </xdr:pic>
      </mc:Fallback>
    </mc:AlternateContent>
    <xdr:clientData/>
  </xdr:twoCellAnchor>
  <xdr:twoCellAnchor>
    <xdr:from>
      <xdr:col>8</xdr:col>
      <xdr:colOff>1026147</xdr:colOff>
      <xdr:row>12</xdr:row>
      <xdr:rowOff>888970</xdr:rowOff>
    </xdr:from>
    <xdr:to>
      <xdr:col>8</xdr:col>
      <xdr:colOff>1026507</xdr:colOff>
      <xdr:row>12</xdr:row>
      <xdr:rowOff>889330</xdr:rowOff>
    </xdr:to>
    <mc:AlternateContent xmlns:mc="http://schemas.openxmlformats.org/markup-compatibility/2006" xmlns:xdr14="http://schemas.microsoft.com/office/excel/2010/spreadsheetDrawing">
      <mc:Choice Requires="xdr14">
        <xdr:contentPart xmlns:r="http://schemas.openxmlformats.org/officeDocument/2006/relationships" r:id="rId99">
          <xdr14:nvContentPartPr>
            <xdr14:cNvPr id="54" name="Entrada de lápiz 53">
              <a:extLst>
                <a:ext uri="{FF2B5EF4-FFF2-40B4-BE49-F238E27FC236}">
                  <a16:creationId xmlns:a16="http://schemas.microsoft.com/office/drawing/2014/main" id="{98589B68-8798-405F-81D0-73ED735BD625}"/>
                </a:ext>
              </a:extLst>
            </xdr14:cNvPr>
            <xdr14:cNvContentPartPr/>
          </xdr14:nvContentPartPr>
          <xdr14:nvPr macro=""/>
          <xdr14:xfrm>
            <a:off x="9069480" y="6847387"/>
            <a:ext cx="360" cy="360"/>
          </xdr14:xfrm>
        </xdr:contentPart>
      </mc:Choice>
      <mc:Fallback xmlns="">
        <xdr:pic>
          <xdr:nvPicPr>
            <xdr:cNvPr id="148" name="Entrada de lápiz 147">
              <a:extLst>
                <a:ext uri="{FF2B5EF4-FFF2-40B4-BE49-F238E27FC236}">
                  <a16:creationId xmlns:a16="http://schemas.microsoft.com/office/drawing/2014/main" id="{01B1729D-AB9E-483A-96A5-8F68BA786B94}"/>
                </a:ext>
              </a:extLst>
            </xdr:cNvPr>
            <xdr:cNvPicPr/>
          </xdr:nvPicPr>
          <xdr:blipFill>
            <a:blip xmlns:r="http://schemas.openxmlformats.org/officeDocument/2006/relationships" r:embed="rId4"/>
            <a:stretch>
              <a:fillRect/>
            </a:stretch>
          </xdr:blipFill>
          <xdr:spPr>
            <a:xfrm>
              <a:off x="9060840" y="6838387"/>
              <a:ext cx="18000" cy="18000"/>
            </a:xfrm>
            <a:prstGeom prst="rect">
              <a:avLst/>
            </a:prstGeom>
          </xdr:spPr>
        </xdr:pic>
      </mc:Fallback>
    </mc:AlternateContent>
    <xdr:clientData/>
  </xdr:twoCellAnchor>
  <xdr:twoCellAnchor>
    <xdr:from>
      <xdr:col>8</xdr:col>
      <xdr:colOff>846147</xdr:colOff>
      <xdr:row>36</xdr:row>
      <xdr:rowOff>962754</xdr:rowOff>
    </xdr:from>
    <xdr:to>
      <xdr:col>8</xdr:col>
      <xdr:colOff>846507</xdr:colOff>
      <xdr:row>36</xdr:row>
      <xdr:rowOff>963114</xdr:rowOff>
    </xdr:to>
    <mc:AlternateContent xmlns:mc="http://schemas.openxmlformats.org/markup-compatibility/2006" xmlns:xdr14="http://schemas.microsoft.com/office/excel/2010/spreadsheetDrawing">
      <mc:Choice Requires="xdr14">
        <xdr:contentPart xmlns:r="http://schemas.openxmlformats.org/officeDocument/2006/relationships" r:id="rId100">
          <xdr14:nvContentPartPr>
            <xdr14:cNvPr id="55" name="Entrada de lápiz 54">
              <a:extLst>
                <a:ext uri="{FF2B5EF4-FFF2-40B4-BE49-F238E27FC236}">
                  <a16:creationId xmlns:a16="http://schemas.microsoft.com/office/drawing/2014/main" id="{75094D06-F21C-46EF-93FF-1B3016BBAECE}"/>
                </a:ext>
              </a:extLst>
            </xdr14:cNvPr>
            <xdr14:cNvContentPartPr/>
          </xdr14:nvContentPartPr>
          <xdr14:nvPr macro=""/>
          <xdr14:xfrm>
            <a:off x="8889480" y="27929087"/>
            <a:ext cx="360" cy="360"/>
          </xdr14:xfrm>
        </xdr:contentPart>
      </mc:Choice>
      <mc:Fallback xmlns="">
        <xdr:pic>
          <xdr:nvPicPr>
            <xdr:cNvPr id="155" name="Entrada de lápiz 154">
              <a:extLst>
                <a:ext uri="{FF2B5EF4-FFF2-40B4-BE49-F238E27FC236}">
                  <a16:creationId xmlns:a16="http://schemas.microsoft.com/office/drawing/2014/main" id="{ECB8D882-728C-4D50-AD29-65FE19AF1CFE}"/>
                </a:ext>
              </a:extLst>
            </xdr:cNvPr>
            <xdr:cNvPicPr/>
          </xdr:nvPicPr>
          <xdr:blipFill>
            <a:blip xmlns:r="http://schemas.openxmlformats.org/officeDocument/2006/relationships" r:embed="rId4"/>
            <a:stretch>
              <a:fillRect/>
            </a:stretch>
          </xdr:blipFill>
          <xdr:spPr>
            <a:xfrm>
              <a:off x="8880840" y="27920087"/>
              <a:ext cx="18000" cy="18000"/>
            </a:xfrm>
            <a:prstGeom prst="rect">
              <a:avLst/>
            </a:prstGeom>
          </xdr:spPr>
        </xdr:pic>
      </mc:Fallback>
    </mc:AlternateContent>
    <xdr:clientData/>
  </xdr:twoCellAnchor>
  <xdr:twoCellAnchor>
    <xdr:from>
      <xdr:col>7</xdr:col>
      <xdr:colOff>454847</xdr:colOff>
      <xdr:row>46</xdr:row>
      <xdr:rowOff>920493</xdr:rowOff>
    </xdr:from>
    <xdr:to>
      <xdr:col>7</xdr:col>
      <xdr:colOff>455207</xdr:colOff>
      <xdr:row>46</xdr:row>
      <xdr:rowOff>920853</xdr:rowOff>
    </xdr:to>
    <mc:AlternateContent xmlns:mc="http://schemas.openxmlformats.org/markup-compatibility/2006" xmlns:xdr14="http://schemas.microsoft.com/office/excel/2010/spreadsheetDrawing">
      <mc:Choice Requires="xdr14">
        <xdr:contentPart xmlns:r="http://schemas.openxmlformats.org/officeDocument/2006/relationships" r:id="rId101">
          <xdr14:nvContentPartPr>
            <xdr14:cNvPr id="56" name="Entrada de lápiz 55">
              <a:extLst>
                <a:ext uri="{FF2B5EF4-FFF2-40B4-BE49-F238E27FC236}">
                  <a16:creationId xmlns:a16="http://schemas.microsoft.com/office/drawing/2014/main" id="{83E4562B-315D-4DBE-8DDD-73EAD151F231}"/>
                </a:ext>
              </a:extLst>
            </xdr14:cNvPr>
            <xdr14:cNvContentPartPr/>
          </xdr14:nvContentPartPr>
          <xdr14:nvPr macro=""/>
          <xdr14:xfrm>
            <a:off x="7672680" y="48227993"/>
            <a:ext cx="360" cy="360"/>
          </xdr14:xfrm>
        </xdr:contentPart>
      </mc:Choice>
      <mc:Fallback xmlns="">
        <xdr:pic>
          <xdr:nvPicPr>
            <xdr:cNvPr id="160" name="Entrada de lápiz 159">
              <a:extLst>
                <a:ext uri="{FF2B5EF4-FFF2-40B4-BE49-F238E27FC236}">
                  <a16:creationId xmlns:a16="http://schemas.microsoft.com/office/drawing/2014/main" id="{8CEE3EAC-7C92-4408-9E3F-5104403EE259}"/>
                </a:ext>
              </a:extLst>
            </xdr:cNvPr>
            <xdr:cNvPicPr/>
          </xdr:nvPicPr>
          <xdr:blipFill>
            <a:blip xmlns:r="http://schemas.openxmlformats.org/officeDocument/2006/relationships" r:embed="rId4"/>
            <a:stretch>
              <a:fillRect/>
            </a:stretch>
          </xdr:blipFill>
          <xdr:spPr>
            <a:xfrm>
              <a:off x="7664040" y="48219353"/>
              <a:ext cx="18000" cy="18000"/>
            </a:xfrm>
            <a:prstGeom prst="rect">
              <a:avLst/>
            </a:prstGeom>
          </xdr:spPr>
        </xdr:pic>
      </mc:Fallback>
    </mc:AlternateContent>
    <xdr:clientData/>
  </xdr:twoCellAnchor>
  <xdr:twoCellAnchor>
    <xdr:from>
      <xdr:col>7</xdr:col>
      <xdr:colOff>634487</xdr:colOff>
      <xdr:row>46</xdr:row>
      <xdr:rowOff>761733</xdr:rowOff>
    </xdr:from>
    <xdr:to>
      <xdr:col>7</xdr:col>
      <xdr:colOff>634847</xdr:colOff>
      <xdr:row>46</xdr:row>
      <xdr:rowOff>762093</xdr:rowOff>
    </xdr:to>
    <mc:AlternateContent xmlns:mc="http://schemas.openxmlformats.org/markup-compatibility/2006" xmlns:xdr14="http://schemas.microsoft.com/office/excel/2010/spreadsheetDrawing">
      <mc:Choice Requires="xdr14">
        <xdr:contentPart xmlns:r="http://schemas.openxmlformats.org/officeDocument/2006/relationships" r:id="rId102">
          <xdr14:nvContentPartPr>
            <xdr14:cNvPr id="57" name="Entrada de lápiz 56">
              <a:extLst>
                <a:ext uri="{FF2B5EF4-FFF2-40B4-BE49-F238E27FC236}">
                  <a16:creationId xmlns:a16="http://schemas.microsoft.com/office/drawing/2014/main" id="{B129DB8B-2C71-4405-8568-2E8F98FB7B92}"/>
                </a:ext>
              </a:extLst>
            </xdr14:cNvPr>
            <xdr14:cNvContentPartPr/>
          </xdr14:nvContentPartPr>
          <xdr14:nvPr macro=""/>
          <xdr14:xfrm>
            <a:off x="7852320" y="48069233"/>
            <a:ext cx="360" cy="360"/>
          </xdr14:xfrm>
        </xdr:contentPart>
      </mc:Choice>
      <mc:Fallback xmlns="">
        <xdr:pic>
          <xdr:nvPicPr>
            <xdr:cNvPr id="165" name="Entrada de lápiz 164">
              <a:extLst>
                <a:ext uri="{FF2B5EF4-FFF2-40B4-BE49-F238E27FC236}">
                  <a16:creationId xmlns:a16="http://schemas.microsoft.com/office/drawing/2014/main" id="{AE9F15E8-995F-40A8-83C3-371FA24CC074}"/>
                </a:ext>
              </a:extLst>
            </xdr:cNvPr>
            <xdr:cNvPicPr/>
          </xdr:nvPicPr>
          <xdr:blipFill>
            <a:blip xmlns:r="http://schemas.openxmlformats.org/officeDocument/2006/relationships" r:embed="rId4"/>
            <a:stretch>
              <a:fillRect/>
            </a:stretch>
          </xdr:blipFill>
          <xdr:spPr>
            <a:xfrm>
              <a:off x="7843680" y="48060593"/>
              <a:ext cx="18000" cy="18000"/>
            </a:xfrm>
            <a:prstGeom prst="rect">
              <a:avLst/>
            </a:prstGeom>
          </xdr:spPr>
        </xdr:pic>
      </mc:Fallback>
    </mc:AlternateContent>
    <xdr:clientData/>
  </xdr:twoCellAnchor>
  <xdr:twoCellAnchor>
    <xdr:from>
      <xdr:col>7</xdr:col>
      <xdr:colOff>603167</xdr:colOff>
      <xdr:row>46</xdr:row>
      <xdr:rowOff>825453</xdr:rowOff>
    </xdr:from>
    <xdr:to>
      <xdr:col>7</xdr:col>
      <xdr:colOff>603527</xdr:colOff>
      <xdr:row>46</xdr:row>
      <xdr:rowOff>825813</xdr:rowOff>
    </xdr:to>
    <mc:AlternateContent xmlns:mc="http://schemas.openxmlformats.org/markup-compatibility/2006" xmlns:xdr14="http://schemas.microsoft.com/office/excel/2010/spreadsheetDrawing">
      <mc:Choice Requires="xdr14">
        <xdr:contentPart xmlns:r="http://schemas.openxmlformats.org/officeDocument/2006/relationships" r:id="rId103">
          <xdr14:nvContentPartPr>
            <xdr14:cNvPr id="58" name="Entrada de lápiz 57">
              <a:extLst>
                <a:ext uri="{FF2B5EF4-FFF2-40B4-BE49-F238E27FC236}">
                  <a16:creationId xmlns:a16="http://schemas.microsoft.com/office/drawing/2014/main" id="{C6E76960-F19F-4466-96DB-F9AEEB522D13}"/>
                </a:ext>
              </a:extLst>
            </xdr14:cNvPr>
            <xdr14:cNvContentPartPr/>
          </xdr14:nvContentPartPr>
          <xdr14:nvPr macro=""/>
          <xdr14:xfrm>
            <a:off x="7821000" y="48132953"/>
            <a:ext cx="360" cy="360"/>
          </xdr14:xfrm>
        </xdr:contentPart>
      </mc:Choice>
      <mc:Fallback xmlns="">
        <xdr:pic>
          <xdr:nvPicPr>
            <xdr:cNvPr id="170" name="Entrada de lápiz 169">
              <a:extLst>
                <a:ext uri="{FF2B5EF4-FFF2-40B4-BE49-F238E27FC236}">
                  <a16:creationId xmlns:a16="http://schemas.microsoft.com/office/drawing/2014/main" id="{281B037B-950A-4D95-B0FA-A1BB23C83139}"/>
                </a:ext>
              </a:extLst>
            </xdr:cNvPr>
            <xdr:cNvPicPr/>
          </xdr:nvPicPr>
          <xdr:blipFill>
            <a:blip xmlns:r="http://schemas.openxmlformats.org/officeDocument/2006/relationships" r:embed="rId4"/>
            <a:stretch>
              <a:fillRect/>
            </a:stretch>
          </xdr:blipFill>
          <xdr:spPr>
            <a:xfrm>
              <a:off x="7812000" y="48123953"/>
              <a:ext cx="18000" cy="18000"/>
            </a:xfrm>
            <a:prstGeom prst="rect">
              <a:avLst/>
            </a:prstGeom>
          </xdr:spPr>
        </xdr:pic>
      </mc:Fallback>
    </mc:AlternateContent>
    <xdr:clientData/>
  </xdr:twoCellAnchor>
  <xdr:twoCellAnchor>
    <xdr:from>
      <xdr:col>7</xdr:col>
      <xdr:colOff>571487</xdr:colOff>
      <xdr:row>46</xdr:row>
      <xdr:rowOff>899613</xdr:rowOff>
    </xdr:from>
    <xdr:to>
      <xdr:col>7</xdr:col>
      <xdr:colOff>571847</xdr:colOff>
      <xdr:row>46</xdr:row>
      <xdr:rowOff>899973</xdr:rowOff>
    </xdr:to>
    <mc:AlternateContent xmlns:mc="http://schemas.openxmlformats.org/markup-compatibility/2006" xmlns:xdr14="http://schemas.microsoft.com/office/excel/2010/spreadsheetDrawing">
      <mc:Choice Requires="xdr14">
        <xdr:contentPart xmlns:r="http://schemas.openxmlformats.org/officeDocument/2006/relationships" r:id="rId104">
          <xdr14:nvContentPartPr>
            <xdr14:cNvPr id="59" name="Entrada de lápiz 58">
              <a:extLst>
                <a:ext uri="{FF2B5EF4-FFF2-40B4-BE49-F238E27FC236}">
                  <a16:creationId xmlns:a16="http://schemas.microsoft.com/office/drawing/2014/main" id="{1CF16873-1975-4B57-BE24-0D0CCD00AF35}"/>
                </a:ext>
              </a:extLst>
            </xdr14:cNvPr>
            <xdr14:cNvContentPartPr/>
          </xdr14:nvContentPartPr>
          <xdr14:nvPr macro=""/>
          <xdr14:xfrm>
            <a:off x="7789320" y="48207113"/>
            <a:ext cx="360" cy="360"/>
          </xdr14:xfrm>
        </xdr:contentPart>
      </mc:Choice>
      <mc:Fallback xmlns="">
        <xdr:pic>
          <xdr:nvPicPr>
            <xdr:cNvPr id="173" name="Entrada de lápiz 172">
              <a:extLst>
                <a:ext uri="{FF2B5EF4-FFF2-40B4-BE49-F238E27FC236}">
                  <a16:creationId xmlns:a16="http://schemas.microsoft.com/office/drawing/2014/main" id="{709DFBBC-B697-4BED-A207-5A6D15033DEE}"/>
                </a:ext>
              </a:extLst>
            </xdr:cNvPr>
            <xdr:cNvPicPr/>
          </xdr:nvPicPr>
          <xdr:blipFill>
            <a:blip xmlns:r="http://schemas.openxmlformats.org/officeDocument/2006/relationships" r:embed="rId4"/>
            <a:stretch>
              <a:fillRect/>
            </a:stretch>
          </xdr:blipFill>
          <xdr:spPr>
            <a:xfrm>
              <a:off x="7780320" y="48198113"/>
              <a:ext cx="18000" cy="18000"/>
            </a:xfrm>
            <a:prstGeom prst="rect">
              <a:avLst/>
            </a:prstGeom>
          </xdr:spPr>
        </xdr:pic>
      </mc:Fallback>
    </mc:AlternateContent>
    <xdr:clientData/>
  </xdr:twoCellAnchor>
  <xdr:twoCellAnchor>
    <xdr:from>
      <xdr:col>7</xdr:col>
      <xdr:colOff>592727</xdr:colOff>
      <xdr:row>46</xdr:row>
      <xdr:rowOff>941733</xdr:rowOff>
    </xdr:from>
    <xdr:to>
      <xdr:col>7</xdr:col>
      <xdr:colOff>593087</xdr:colOff>
      <xdr:row>46</xdr:row>
      <xdr:rowOff>942093</xdr:rowOff>
    </xdr:to>
    <mc:AlternateContent xmlns:mc="http://schemas.openxmlformats.org/markup-compatibility/2006" xmlns:xdr14="http://schemas.microsoft.com/office/excel/2010/spreadsheetDrawing">
      <mc:Choice Requires="xdr14">
        <xdr:contentPart xmlns:r="http://schemas.openxmlformats.org/officeDocument/2006/relationships" r:id="rId105">
          <xdr14:nvContentPartPr>
            <xdr14:cNvPr id="60" name="Entrada de lápiz 59">
              <a:extLst>
                <a:ext uri="{FF2B5EF4-FFF2-40B4-BE49-F238E27FC236}">
                  <a16:creationId xmlns:a16="http://schemas.microsoft.com/office/drawing/2014/main" id="{1C1A2AAE-0764-4302-B739-C288E594F3A6}"/>
                </a:ext>
              </a:extLst>
            </xdr14:cNvPr>
            <xdr14:cNvContentPartPr/>
          </xdr14:nvContentPartPr>
          <xdr14:nvPr macro=""/>
          <xdr14:xfrm>
            <a:off x="7810560" y="48249233"/>
            <a:ext cx="360" cy="360"/>
          </xdr14:xfrm>
        </xdr:contentPart>
      </mc:Choice>
      <mc:Fallback xmlns="">
        <xdr:pic>
          <xdr:nvPicPr>
            <xdr:cNvPr id="177" name="Entrada de lápiz 176">
              <a:extLst>
                <a:ext uri="{FF2B5EF4-FFF2-40B4-BE49-F238E27FC236}">
                  <a16:creationId xmlns:a16="http://schemas.microsoft.com/office/drawing/2014/main" id="{27A82FC4-1F12-44C9-AF83-DCE6D92D94A1}"/>
                </a:ext>
              </a:extLst>
            </xdr:cNvPr>
            <xdr:cNvPicPr/>
          </xdr:nvPicPr>
          <xdr:blipFill>
            <a:blip xmlns:r="http://schemas.openxmlformats.org/officeDocument/2006/relationships" r:embed="rId4"/>
            <a:stretch>
              <a:fillRect/>
            </a:stretch>
          </xdr:blipFill>
          <xdr:spPr>
            <a:xfrm>
              <a:off x="7801560" y="48240593"/>
              <a:ext cx="18000" cy="18000"/>
            </a:xfrm>
            <a:prstGeom prst="rect">
              <a:avLst/>
            </a:prstGeom>
          </xdr:spPr>
        </xdr:pic>
      </mc:Fallback>
    </mc:AlternateContent>
    <xdr:clientData/>
  </xdr:twoCellAnchor>
  <xdr:twoCellAnchor>
    <xdr:from>
      <xdr:col>7</xdr:col>
      <xdr:colOff>676967</xdr:colOff>
      <xdr:row>46</xdr:row>
      <xdr:rowOff>857133</xdr:rowOff>
    </xdr:from>
    <xdr:to>
      <xdr:col>7</xdr:col>
      <xdr:colOff>677327</xdr:colOff>
      <xdr:row>46</xdr:row>
      <xdr:rowOff>857493</xdr:rowOff>
    </xdr:to>
    <mc:AlternateContent xmlns:mc="http://schemas.openxmlformats.org/markup-compatibility/2006" xmlns:xdr14="http://schemas.microsoft.com/office/excel/2010/spreadsheetDrawing">
      <mc:Choice Requires="xdr14">
        <xdr:contentPart xmlns:r="http://schemas.openxmlformats.org/officeDocument/2006/relationships" r:id="rId106">
          <xdr14:nvContentPartPr>
            <xdr14:cNvPr id="61" name="Entrada de lápiz 60">
              <a:extLst>
                <a:ext uri="{FF2B5EF4-FFF2-40B4-BE49-F238E27FC236}">
                  <a16:creationId xmlns:a16="http://schemas.microsoft.com/office/drawing/2014/main" id="{8E6E4975-8ABD-4675-B2CC-FB48DFF171BB}"/>
                </a:ext>
              </a:extLst>
            </xdr14:cNvPr>
            <xdr14:cNvContentPartPr/>
          </xdr14:nvContentPartPr>
          <xdr14:nvPr macro=""/>
          <xdr14:xfrm>
            <a:off x="7894800" y="48164633"/>
            <a:ext cx="360" cy="360"/>
          </xdr14:xfrm>
        </xdr:contentPart>
      </mc:Choice>
      <mc:Fallback xmlns="">
        <xdr:pic>
          <xdr:nvPicPr>
            <xdr:cNvPr id="178" name="Entrada de lápiz 177">
              <a:extLst>
                <a:ext uri="{FF2B5EF4-FFF2-40B4-BE49-F238E27FC236}">
                  <a16:creationId xmlns:a16="http://schemas.microsoft.com/office/drawing/2014/main" id="{643454F5-4924-4410-8044-19F12998478E}"/>
                </a:ext>
              </a:extLst>
            </xdr:cNvPr>
            <xdr:cNvPicPr/>
          </xdr:nvPicPr>
          <xdr:blipFill>
            <a:blip xmlns:r="http://schemas.openxmlformats.org/officeDocument/2006/relationships" r:embed="rId4"/>
            <a:stretch>
              <a:fillRect/>
            </a:stretch>
          </xdr:blipFill>
          <xdr:spPr>
            <a:xfrm>
              <a:off x="7886160" y="48155633"/>
              <a:ext cx="18000" cy="18000"/>
            </a:xfrm>
            <a:prstGeom prst="rect">
              <a:avLst/>
            </a:prstGeom>
          </xdr:spPr>
        </xdr:pic>
      </mc:Fallback>
    </mc:AlternateContent>
    <xdr:clientData/>
  </xdr:twoCellAnchor>
  <xdr:twoCellAnchor>
    <xdr:from>
      <xdr:col>6</xdr:col>
      <xdr:colOff>1026433</xdr:colOff>
      <xdr:row>46</xdr:row>
      <xdr:rowOff>1058373</xdr:rowOff>
    </xdr:from>
    <xdr:to>
      <xdr:col>6</xdr:col>
      <xdr:colOff>1026793</xdr:colOff>
      <xdr:row>46</xdr:row>
      <xdr:rowOff>1058733</xdr:rowOff>
    </xdr:to>
    <mc:AlternateContent xmlns:mc="http://schemas.openxmlformats.org/markup-compatibility/2006" xmlns:xdr14="http://schemas.microsoft.com/office/excel/2010/spreadsheetDrawing">
      <mc:Choice Requires="xdr14">
        <xdr:contentPart xmlns:r="http://schemas.openxmlformats.org/officeDocument/2006/relationships" r:id="rId107">
          <xdr14:nvContentPartPr>
            <xdr14:cNvPr id="62" name="Entrada de lápiz 61">
              <a:extLst>
                <a:ext uri="{FF2B5EF4-FFF2-40B4-BE49-F238E27FC236}">
                  <a16:creationId xmlns:a16="http://schemas.microsoft.com/office/drawing/2014/main" id="{42FA4DA8-41FF-43F1-8432-AC1FD6068164}"/>
                </a:ext>
              </a:extLst>
            </xdr14:cNvPr>
            <xdr14:cNvContentPartPr/>
          </xdr14:nvContentPartPr>
          <xdr14:nvPr macro=""/>
          <xdr14:xfrm>
            <a:off x="5619600" y="48365873"/>
            <a:ext cx="360" cy="360"/>
          </xdr14:xfrm>
        </xdr:contentPart>
      </mc:Choice>
      <mc:Fallback xmlns="">
        <xdr:pic>
          <xdr:nvPicPr>
            <xdr:cNvPr id="181" name="Entrada de lápiz 180">
              <a:extLst>
                <a:ext uri="{FF2B5EF4-FFF2-40B4-BE49-F238E27FC236}">
                  <a16:creationId xmlns:a16="http://schemas.microsoft.com/office/drawing/2014/main" id="{C629DB3F-578C-43A0-9377-A856560C2E18}"/>
                </a:ext>
              </a:extLst>
            </xdr:cNvPr>
            <xdr:cNvPicPr/>
          </xdr:nvPicPr>
          <xdr:blipFill>
            <a:blip xmlns:r="http://schemas.openxmlformats.org/officeDocument/2006/relationships" r:embed="rId4"/>
            <a:stretch>
              <a:fillRect/>
            </a:stretch>
          </xdr:blipFill>
          <xdr:spPr>
            <a:xfrm>
              <a:off x="5610960" y="48356873"/>
              <a:ext cx="18000" cy="18000"/>
            </a:xfrm>
            <a:prstGeom prst="rect">
              <a:avLst/>
            </a:prstGeom>
          </xdr:spPr>
        </xdr:pic>
      </mc:Fallback>
    </mc:AlternateContent>
    <xdr:clientData/>
  </xdr:twoCellAnchor>
  <xdr:twoCellAnchor>
    <xdr:from>
      <xdr:col>6</xdr:col>
      <xdr:colOff>1047673</xdr:colOff>
      <xdr:row>49</xdr:row>
      <xdr:rowOff>0</xdr:rowOff>
    </xdr:from>
    <xdr:to>
      <xdr:col>6</xdr:col>
      <xdr:colOff>1054513</xdr:colOff>
      <xdr:row>49</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08">
          <xdr14:nvContentPartPr>
            <xdr14:cNvPr id="63" name="Entrada de lápiz 62">
              <a:extLst>
                <a:ext uri="{FF2B5EF4-FFF2-40B4-BE49-F238E27FC236}">
                  <a16:creationId xmlns:a16="http://schemas.microsoft.com/office/drawing/2014/main" id="{3E106E4E-702B-41E7-96AE-118A75A48F6F}"/>
                </a:ext>
              </a:extLst>
            </xdr14:cNvPr>
            <xdr14:cNvContentPartPr/>
          </xdr14:nvContentPartPr>
          <xdr14:nvPr macro=""/>
          <xdr14:xfrm>
            <a:off x="5640840" y="53528550"/>
            <a:ext cx="6840" cy="12960"/>
          </xdr14:xfrm>
        </xdr:contentPart>
      </mc:Choice>
      <mc:Fallback xmlns="">
        <xdr:pic>
          <xdr:nvPicPr>
            <xdr:cNvPr id="183" name="Entrada de lápiz 182">
              <a:extLst>
                <a:ext uri="{FF2B5EF4-FFF2-40B4-BE49-F238E27FC236}">
                  <a16:creationId xmlns:a16="http://schemas.microsoft.com/office/drawing/2014/main" id="{16142BC5-A3DB-44BB-978C-EF08014157C2}"/>
                </a:ext>
              </a:extLst>
            </xdr:cNvPr>
            <xdr:cNvPicPr/>
          </xdr:nvPicPr>
          <xdr:blipFill>
            <a:blip xmlns:r="http://schemas.openxmlformats.org/officeDocument/2006/relationships" r:embed="rId147"/>
            <a:stretch>
              <a:fillRect/>
            </a:stretch>
          </xdr:blipFill>
          <xdr:spPr>
            <a:xfrm>
              <a:off x="5632200" y="53519550"/>
              <a:ext cx="24480" cy="30600"/>
            </a:xfrm>
            <a:prstGeom prst="rect">
              <a:avLst/>
            </a:prstGeom>
          </xdr:spPr>
        </xdr:pic>
      </mc:Fallback>
    </mc:AlternateContent>
    <xdr:clientData/>
  </xdr:twoCellAnchor>
  <xdr:twoCellAnchor>
    <xdr:from>
      <xdr:col>6</xdr:col>
      <xdr:colOff>1036873</xdr:colOff>
      <xdr:row>49</xdr:row>
      <xdr:rowOff>0</xdr:rowOff>
    </xdr:from>
    <xdr:to>
      <xdr:col>6</xdr:col>
      <xdr:colOff>1037233</xdr:colOff>
      <xdr:row>49</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48">
          <xdr14:nvContentPartPr>
            <xdr14:cNvPr id="64" name="Entrada de lápiz 63">
              <a:extLst>
                <a:ext uri="{FF2B5EF4-FFF2-40B4-BE49-F238E27FC236}">
                  <a16:creationId xmlns:a16="http://schemas.microsoft.com/office/drawing/2014/main" id="{FBCC0E40-D1B0-4B6B-AE36-12BDF5899732}"/>
                </a:ext>
              </a:extLst>
            </xdr14:cNvPr>
            <xdr14:cNvContentPartPr/>
          </xdr14:nvContentPartPr>
          <xdr14:nvPr macro=""/>
          <xdr14:xfrm>
            <a:off x="5630040" y="53519550"/>
            <a:ext cx="360" cy="360"/>
          </xdr14:xfrm>
        </xdr:contentPart>
      </mc:Choice>
      <mc:Fallback xmlns="">
        <xdr:pic>
          <xdr:nvPicPr>
            <xdr:cNvPr id="184" name="Entrada de lápiz 183">
              <a:extLst>
                <a:ext uri="{FF2B5EF4-FFF2-40B4-BE49-F238E27FC236}">
                  <a16:creationId xmlns:a16="http://schemas.microsoft.com/office/drawing/2014/main" id="{090C1D20-3FA4-4981-B2F9-74C7ECD51B4A}"/>
                </a:ext>
              </a:extLst>
            </xdr:cNvPr>
            <xdr:cNvPicPr/>
          </xdr:nvPicPr>
          <xdr:blipFill>
            <a:blip xmlns:r="http://schemas.openxmlformats.org/officeDocument/2006/relationships" r:embed="rId4"/>
            <a:stretch>
              <a:fillRect/>
            </a:stretch>
          </xdr:blipFill>
          <xdr:spPr>
            <a:xfrm>
              <a:off x="5621400" y="53510910"/>
              <a:ext cx="18000" cy="18000"/>
            </a:xfrm>
            <a:prstGeom prst="rect">
              <a:avLst/>
            </a:prstGeom>
          </xdr:spPr>
        </xdr:pic>
      </mc:Fallback>
    </mc:AlternateContent>
    <xdr:clientData/>
  </xdr:twoCellAnchor>
  <xdr:twoCellAnchor>
    <xdr:from>
      <xdr:col>6</xdr:col>
      <xdr:colOff>1022113</xdr:colOff>
      <xdr:row>49</xdr:row>
      <xdr:rowOff>0</xdr:rowOff>
    </xdr:from>
    <xdr:to>
      <xdr:col>6</xdr:col>
      <xdr:colOff>1026793</xdr:colOff>
      <xdr:row>49</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49">
          <xdr14:nvContentPartPr>
            <xdr14:cNvPr id="65" name="Entrada de lápiz 64">
              <a:extLst>
                <a:ext uri="{FF2B5EF4-FFF2-40B4-BE49-F238E27FC236}">
                  <a16:creationId xmlns:a16="http://schemas.microsoft.com/office/drawing/2014/main" id="{7DC4E92E-0802-496E-82EF-3569B7D3255D}"/>
                </a:ext>
              </a:extLst>
            </xdr14:cNvPr>
            <xdr14:cNvContentPartPr/>
          </xdr14:nvContentPartPr>
          <xdr14:nvPr macro=""/>
          <xdr14:xfrm>
            <a:off x="5615280" y="53519550"/>
            <a:ext cx="4680" cy="360"/>
          </xdr14:xfrm>
        </xdr:contentPart>
      </mc:Choice>
      <mc:Fallback xmlns="">
        <xdr:pic>
          <xdr:nvPicPr>
            <xdr:cNvPr id="185" name="Entrada de lápiz 184">
              <a:extLst>
                <a:ext uri="{FF2B5EF4-FFF2-40B4-BE49-F238E27FC236}">
                  <a16:creationId xmlns:a16="http://schemas.microsoft.com/office/drawing/2014/main" id="{8254B179-9FDA-4A6A-B9A3-5159443E98AA}"/>
                </a:ext>
              </a:extLst>
            </xdr:cNvPr>
            <xdr:cNvPicPr/>
          </xdr:nvPicPr>
          <xdr:blipFill>
            <a:blip xmlns:r="http://schemas.openxmlformats.org/officeDocument/2006/relationships" r:embed="rId83"/>
            <a:stretch>
              <a:fillRect/>
            </a:stretch>
          </xdr:blipFill>
          <xdr:spPr>
            <a:xfrm>
              <a:off x="5606640" y="53510910"/>
              <a:ext cx="22320" cy="18000"/>
            </a:xfrm>
            <a:prstGeom prst="rect">
              <a:avLst/>
            </a:prstGeom>
          </xdr:spPr>
        </xdr:pic>
      </mc:Fallback>
    </mc:AlternateContent>
    <xdr:clientData/>
  </xdr:twoCellAnchor>
  <xdr:twoCellAnchor>
    <xdr:from>
      <xdr:col>6</xdr:col>
      <xdr:colOff>994393</xdr:colOff>
      <xdr:row>49</xdr:row>
      <xdr:rowOff>0</xdr:rowOff>
    </xdr:from>
    <xdr:to>
      <xdr:col>6</xdr:col>
      <xdr:colOff>994753</xdr:colOff>
      <xdr:row>49</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50">
          <xdr14:nvContentPartPr>
            <xdr14:cNvPr id="66" name="Entrada de lápiz 65">
              <a:extLst>
                <a:ext uri="{FF2B5EF4-FFF2-40B4-BE49-F238E27FC236}">
                  <a16:creationId xmlns:a16="http://schemas.microsoft.com/office/drawing/2014/main" id="{F2FEF1D1-A1A0-4DBA-A587-41F9AFA750F7}"/>
                </a:ext>
              </a:extLst>
            </xdr14:cNvPr>
            <xdr14:cNvContentPartPr/>
          </xdr14:nvContentPartPr>
          <xdr14:nvPr macro=""/>
          <xdr14:xfrm>
            <a:off x="5587560" y="53509110"/>
            <a:ext cx="360" cy="360"/>
          </xdr14:xfrm>
        </xdr:contentPart>
      </mc:Choice>
      <mc:Fallback xmlns="">
        <xdr:pic>
          <xdr:nvPicPr>
            <xdr:cNvPr id="186" name="Entrada de lápiz 185">
              <a:extLst>
                <a:ext uri="{FF2B5EF4-FFF2-40B4-BE49-F238E27FC236}">
                  <a16:creationId xmlns:a16="http://schemas.microsoft.com/office/drawing/2014/main" id="{CCA2B317-1215-46E6-80C2-8FA74D8475AE}"/>
                </a:ext>
              </a:extLst>
            </xdr:cNvPr>
            <xdr:cNvPicPr/>
          </xdr:nvPicPr>
          <xdr:blipFill>
            <a:blip xmlns:r="http://schemas.openxmlformats.org/officeDocument/2006/relationships" r:embed="rId4"/>
            <a:stretch>
              <a:fillRect/>
            </a:stretch>
          </xdr:blipFill>
          <xdr:spPr>
            <a:xfrm>
              <a:off x="5578920" y="53500470"/>
              <a:ext cx="18000" cy="18000"/>
            </a:xfrm>
            <a:prstGeom prst="rect">
              <a:avLst/>
            </a:prstGeom>
          </xdr:spPr>
        </xdr:pic>
      </mc:Fallback>
    </mc:AlternateContent>
    <xdr:clientData/>
  </xdr:twoCellAnchor>
  <xdr:twoCellAnchor>
    <xdr:from>
      <xdr:col>6</xdr:col>
      <xdr:colOff>994393</xdr:colOff>
      <xdr:row>49</xdr:row>
      <xdr:rowOff>0</xdr:rowOff>
    </xdr:from>
    <xdr:to>
      <xdr:col>6</xdr:col>
      <xdr:colOff>999073</xdr:colOff>
      <xdr:row>49</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51">
          <xdr14:nvContentPartPr>
            <xdr14:cNvPr id="67" name="Entrada de lápiz 66">
              <a:extLst>
                <a:ext uri="{FF2B5EF4-FFF2-40B4-BE49-F238E27FC236}">
                  <a16:creationId xmlns:a16="http://schemas.microsoft.com/office/drawing/2014/main" id="{25BEE5DC-EFC9-44C9-8DD3-25D17F876290}"/>
                </a:ext>
              </a:extLst>
            </xdr14:cNvPr>
            <xdr14:cNvContentPartPr/>
          </xdr14:nvContentPartPr>
          <xdr14:nvPr macro=""/>
          <xdr14:xfrm>
            <a:off x="5587560" y="53488230"/>
            <a:ext cx="4680" cy="360"/>
          </xdr14:xfrm>
        </xdr:contentPart>
      </mc:Choice>
      <mc:Fallback xmlns="">
        <xdr:pic>
          <xdr:nvPicPr>
            <xdr:cNvPr id="194" name="Entrada de lápiz 193">
              <a:extLst>
                <a:ext uri="{FF2B5EF4-FFF2-40B4-BE49-F238E27FC236}">
                  <a16:creationId xmlns:a16="http://schemas.microsoft.com/office/drawing/2014/main" id="{C9CDF763-E1A6-4CCC-9B58-C48A08C9AD51}"/>
                </a:ext>
              </a:extLst>
            </xdr:cNvPr>
            <xdr:cNvPicPr/>
          </xdr:nvPicPr>
          <xdr:blipFill>
            <a:blip xmlns:r="http://schemas.openxmlformats.org/officeDocument/2006/relationships" r:embed="rId4"/>
            <a:stretch>
              <a:fillRect/>
            </a:stretch>
          </xdr:blipFill>
          <xdr:spPr>
            <a:xfrm>
              <a:off x="5578920" y="53479230"/>
              <a:ext cx="22320" cy="18000"/>
            </a:xfrm>
            <a:prstGeom prst="rect">
              <a:avLst/>
            </a:prstGeom>
          </xdr:spPr>
        </xdr:pic>
      </mc:Fallback>
    </mc:AlternateContent>
    <xdr:clientData/>
  </xdr:twoCellAnchor>
  <xdr:twoCellAnchor>
    <xdr:from>
      <xdr:col>6</xdr:col>
      <xdr:colOff>981793</xdr:colOff>
      <xdr:row>49</xdr:row>
      <xdr:rowOff>0</xdr:rowOff>
    </xdr:from>
    <xdr:to>
      <xdr:col>6</xdr:col>
      <xdr:colOff>1005553</xdr:colOff>
      <xdr:row>49</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52">
          <xdr14:nvContentPartPr>
            <xdr14:cNvPr id="68" name="Entrada de lápiz 67">
              <a:extLst>
                <a:ext uri="{FF2B5EF4-FFF2-40B4-BE49-F238E27FC236}">
                  <a16:creationId xmlns:a16="http://schemas.microsoft.com/office/drawing/2014/main" id="{693FAC0B-7AA1-4073-8DCE-414D1B374AEB}"/>
                </a:ext>
              </a:extLst>
            </xdr14:cNvPr>
            <xdr14:cNvContentPartPr/>
          </xdr14:nvContentPartPr>
          <xdr14:nvPr macro=""/>
          <xdr14:xfrm>
            <a:off x="5574960" y="53435310"/>
            <a:ext cx="23760" cy="42480"/>
          </xdr14:xfrm>
        </xdr:contentPart>
      </mc:Choice>
      <mc:Fallback xmlns="">
        <xdr:pic>
          <xdr:nvPicPr>
            <xdr:cNvPr id="201" name="Entrada de lápiz 200">
              <a:extLst>
                <a:ext uri="{FF2B5EF4-FFF2-40B4-BE49-F238E27FC236}">
                  <a16:creationId xmlns:a16="http://schemas.microsoft.com/office/drawing/2014/main" id="{78A34807-C763-413F-AE78-546B77DBE2A7}"/>
                </a:ext>
              </a:extLst>
            </xdr:cNvPr>
            <xdr:cNvPicPr/>
          </xdr:nvPicPr>
          <xdr:blipFill>
            <a:blip xmlns:r="http://schemas.openxmlformats.org/officeDocument/2006/relationships" r:embed="rId153"/>
            <a:stretch>
              <a:fillRect/>
            </a:stretch>
          </xdr:blipFill>
          <xdr:spPr>
            <a:xfrm>
              <a:off x="5566320" y="53426310"/>
              <a:ext cx="41400" cy="60120"/>
            </a:xfrm>
            <a:prstGeom prst="rect">
              <a:avLst/>
            </a:prstGeom>
          </xdr:spPr>
        </xdr:pic>
      </mc:Fallback>
    </mc:AlternateContent>
    <xdr:clientData/>
  </xdr:twoCellAnchor>
  <xdr:twoCellAnchor>
    <xdr:from>
      <xdr:col>7</xdr:col>
      <xdr:colOff>793247</xdr:colOff>
      <xdr:row>49</xdr:row>
      <xdr:rowOff>0</xdr:rowOff>
    </xdr:from>
    <xdr:to>
      <xdr:col>7</xdr:col>
      <xdr:colOff>793607</xdr:colOff>
      <xdr:row>49</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54">
          <xdr14:nvContentPartPr>
            <xdr14:cNvPr id="69" name="Entrada de lápiz 68">
              <a:extLst>
                <a:ext uri="{FF2B5EF4-FFF2-40B4-BE49-F238E27FC236}">
                  <a16:creationId xmlns:a16="http://schemas.microsoft.com/office/drawing/2014/main" id="{AFFCA644-50FB-4A8F-AA36-B87AE0FD7A52}"/>
                </a:ext>
              </a:extLst>
            </xdr14:cNvPr>
            <xdr14:cNvContentPartPr/>
          </xdr14:nvContentPartPr>
          <xdr14:nvPr macro=""/>
          <xdr14:xfrm>
            <a:off x="8011080" y="53488230"/>
            <a:ext cx="360" cy="360"/>
          </xdr14:xfrm>
        </xdr:contentPart>
      </mc:Choice>
      <mc:Fallback xmlns="">
        <xdr:pic>
          <xdr:nvPicPr>
            <xdr:cNvPr id="202" name="Entrada de lápiz 201">
              <a:extLst>
                <a:ext uri="{FF2B5EF4-FFF2-40B4-BE49-F238E27FC236}">
                  <a16:creationId xmlns:a16="http://schemas.microsoft.com/office/drawing/2014/main" id="{9FB02F3F-2C71-4038-909B-268676E5D6EE}"/>
                </a:ext>
              </a:extLst>
            </xdr:cNvPr>
            <xdr:cNvPicPr/>
          </xdr:nvPicPr>
          <xdr:blipFill>
            <a:blip xmlns:r="http://schemas.openxmlformats.org/officeDocument/2006/relationships" r:embed="rId4"/>
            <a:stretch>
              <a:fillRect/>
            </a:stretch>
          </xdr:blipFill>
          <xdr:spPr>
            <a:xfrm>
              <a:off x="8002440" y="53479230"/>
              <a:ext cx="18000" cy="18000"/>
            </a:xfrm>
            <a:prstGeom prst="rect">
              <a:avLst/>
            </a:prstGeom>
          </xdr:spPr>
        </xdr:pic>
      </mc:Fallback>
    </mc:AlternateContent>
    <xdr:clientData/>
  </xdr:twoCellAnchor>
  <xdr:twoCellAnchor>
    <xdr:from>
      <xdr:col>6</xdr:col>
      <xdr:colOff>2285923</xdr:colOff>
      <xdr:row>49</xdr:row>
      <xdr:rowOff>598432</xdr:rowOff>
    </xdr:from>
    <xdr:to>
      <xdr:col>6</xdr:col>
      <xdr:colOff>2286283</xdr:colOff>
      <xdr:row>49</xdr:row>
      <xdr:rowOff>598792</xdr:rowOff>
    </xdr:to>
    <mc:AlternateContent xmlns:mc="http://schemas.openxmlformats.org/markup-compatibility/2006" xmlns:xdr14="http://schemas.microsoft.com/office/excel/2010/spreadsheetDrawing">
      <mc:Choice Requires="xdr14">
        <xdr:contentPart xmlns:r="http://schemas.openxmlformats.org/officeDocument/2006/relationships" r:id="rId155">
          <xdr14:nvContentPartPr>
            <xdr14:cNvPr id="70" name="Entrada de lápiz 69">
              <a:extLst>
                <a:ext uri="{FF2B5EF4-FFF2-40B4-BE49-F238E27FC236}">
                  <a16:creationId xmlns:a16="http://schemas.microsoft.com/office/drawing/2014/main" id="{DFD24068-AAB8-4CC2-9580-C00D468660F9}"/>
                </a:ext>
              </a:extLst>
            </xdr14:cNvPr>
            <xdr14:cNvContentPartPr/>
          </xdr14:nvContentPartPr>
          <xdr14:nvPr macro=""/>
          <xdr14:xfrm>
            <a:off x="6871530" y="58251896"/>
            <a:ext cx="360" cy="360"/>
          </xdr14:xfrm>
        </xdr:contentPart>
      </mc:Choice>
      <mc:Fallback xmlns="">
        <xdr:pic>
          <xdr:nvPicPr>
            <xdr:cNvPr id="214" name="Entrada de lápiz 213">
              <a:extLst>
                <a:ext uri="{FF2B5EF4-FFF2-40B4-BE49-F238E27FC236}">
                  <a16:creationId xmlns:a16="http://schemas.microsoft.com/office/drawing/2014/main" id="{EF524D14-4611-49D6-93C8-04339EF512B7}"/>
                </a:ext>
              </a:extLst>
            </xdr:cNvPr>
            <xdr:cNvPicPr/>
          </xdr:nvPicPr>
          <xdr:blipFill>
            <a:blip xmlns:r="http://schemas.openxmlformats.org/officeDocument/2006/relationships" r:embed="rId4"/>
            <a:stretch>
              <a:fillRect/>
            </a:stretch>
          </xdr:blipFill>
          <xdr:spPr>
            <a:xfrm>
              <a:off x="6862530" y="58242896"/>
              <a:ext cx="18000" cy="18000"/>
            </a:xfrm>
            <a:prstGeom prst="rect">
              <a:avLst/>
            </a:prstGeom>
          </xdr:spPr>
        </xdr:pic>
      </mc:Fallback>
    </mc:AlternateContent>
    <xdr:clientData/>
  </xdr:twoCellAnchor>
  <xdr:twoCellAnchor>
    <xdr:from>
      <xdr:col>6</xdr:col>
      <xdr:colOff>2272243</xdr:colOff>
      <xdr:row>49</xdr:row>
      <xdr:rowOff>598432</xdr:rowOff>
    </xdr:from>
    <xdr:to>
      <xdr:col>6</xdr:col>
      <xdr:colOff>2272603</xdr:colOff>
      <xdr:row>49</xdr:row>
      <xdr:rowOff>598792</xdr:rowOff>
    </xdr:to>
    <mc:AlternateContent xmlns:mc="http://schemas.openxmlformats.org/markup-compatibility/2006" xmlns:xdr14="http://schemas.microsoft.com/office/excel/2010/spreadsheetDrawing">
      <mc:Choice Requires="xdr14">
        <xdr:contentPart xmlns:r="http://schemas.openxmlformats.org/officeDocument/2006/relationships" r:id="rId156">
          <xdr14:nvContentPartPr>
            <xdr14:cNvPr id="71" name="Entrada de lápiz 70">
              <a:extLst>
                <a:ext uri="{FF2B5EF4-FFF2-40B4-BE49-F238E27FC236}">
                  <a16:creationId xmlns:a16="http://schemas.microsoft.com/office/drawing/2014/main" id="{EE9862E0-83DC-4493-8AA0-14D74FDFE127}"/>
                </a:ext>
              </a:extLst>
            </xdr14:cNvPr>
            <xdr14:cNvContentPartPr/>
          </xdr14:nvContentPartPr>
          <xdr14:nvPr macro=""/>
          <xdr14:xfrm>
            <a:off x="6857850" y="58251896"/>
            <a:ext cx="360" cy="360"/>
          </xdr14:xfrm>
        </xdr:contentPart>
      </mc:Choice>
      <mc:Fallback xmlns="">
        <xdr:pic>
          <xdr:nvPicPr>
            <xdr:cNvPr id="215" name="Entrada de lápiz 214">
              <a:extLst>
                <a:ext uri="{FF2B5EF4-FFF2-40B4-BE49-F238E27FC236}">
                  <a16:creationId xmlns:a16="http://schemas.microsoft.com/office/drawing/2014/main" id="{8DBB6838-CB51-46D4-9C59-36252C7271D9}"/>
                </a:ext>
              </a:extLst>
            </xdr:cNvPr>
            <xdr:cNvPicPr/>
          </xdr:nvPicPr>
          <xdr:blipFill>
            <a:blip xmlns:r="http://schemas.openxmlformats.org/officeDocument/2006/relationships" r:embed="rId4"/>
            <a:stretch>
              <a:fillRect/>
            </a:stretch>
          </xdr:blipFill>
          <xdr:spPr>
            <a:xfrm>
              <a:off x="6849210" y="58242896"/>
              <a:ext cx="18000" cy="18000"/>
            </a:xfrm>
            <a:prstGeom prst="rect">
              <a:avLst/>
            </a:prstGeom>
          </xdr:spPr>
        </xdr:pic>
      </mc:Fallback>
    </mc:AlternateContent>
    <xdr:clientData/>
  </xdr:twoCellAnchor>
  <xdr:twoCellAnchor>
    <xdr:from>
      <xdr:col>6</xdr:col>
      <xdr:colOff>2353603</xdr:colOff>
      <xdr:row>49</xdr:row>
      <xdr:rowOff>639472</xdr:rowOff>
    </xdr:from>
    <xdr:to>
      <xdr:col>6</xdr:col>
      <xdr:colOff>2370163</xdr:colOff>
      <xdr:row>49</xdr:row>
      <xdr:rowOff>648112</xdr:rowOff>
    </xdr:to>
    <mc:AlternateContent xmlns:mc="http://schemas.openxmlformats.org/markup-compatibility/2006" xmlns:xdr14="http://schemas.microsoft.com/office/excel/2010/spreadsheetDrawing">
      <mc:Choice Requires="xdr14">
        <xdr:contentPart xmlns:r="http://schemas.openxmlformats.org/officeDocument/2006/relationships" r:id="rId157">
          <xdr14:nvContentPartPr>
            <xdr14:cNvPr id="72" name="Entrada de lápiz 71">
              <a:extLst>
                <a:ext uri="{FF2B5EF4-FFF2-40B4-BE49-F238E27FC236}">
                  <a16:creationId xmlns:a16="http://schemas.microsoft.com/office/drawing/2014/main" id="{99FFCEA7-0AFF-4698-A207-29FFDF65E866}"/>
                </a:ext>
              </a:extLst>
            </xdr14:cNvPr>
            <xdr14:cNvContentPartPr/>
          </xdr14:nvContentPartPr>
          <xdr14:nvPr macro=""/>
          <xdr14:xfrm>
            <a:off x="6939210" y="58292936"/>
            <a:ext cx="16560" cy="8640"/>
          </xdr14:xfrm>
        </xdr:contentPart>
      </mc:Choice>
      <mc:Fallback xmlns="">
        <xdr:pic>
          <xdr:nvPicPr>
            <xdr:cNvPr id="216" name="Entrada de lápiz 215">
              <a:extLst>
                <a:ext uri="{FF2B5EF4-FFF2-40B4-BE49-F238E27FC236}">
                  <a16:creationId xmlns:a16="http://schemas.microsoft.com/office/drawing/2014/main" id="{CAB638DB-5B2D-4AE2-9F46-5AB715881515}"/>
                </a:ext>
              </a:extLst>
            </xdr:cNvPr>
            <xdr:cNvPicPr/>
          </xdr:nvPicPr>
          <xdr:blipFill>
            <a:blip xmlns:r="http://schemas.openxmlformats.org/officeDocument/2006/relationships" r:embed="rId159"/>
            <a:stretch>
              <a:fillRect/>
            </a:stretch>
          </xdr:blipFill>
          <xdr:spPr>
            <a:xfrm>
              <a:off x="6930570" y="58284296"/>
              <a:ext cx="34200" cy="26280"/>
            </a:xfrm>
            <a:prstGeom prst="rect">
              <a:avLst/>
            </a:prstGeom>
          </xdr:spPr>
        </xdr:pic>
      </mc:Fallback>
    </mc:AlternateContent>
    <xdr:clientData/>
  </xdr:twoCellAnchor>
  <xdr:twoCellAnchor>
    <xdr:from>
      <xdr:col>6</xdr:col>
      <xdr:colOff>2340283</xdr:colOff>
      <xdr:row>49</xdr:row>
      <xdr:rowOff>639472</xdr:rowOff>
    </xdr:from>
    <xdr:to>
      <xdr:col>6</xdr:col>
      <xdr:colOff>2340643</xdr:colOff>
      <xdr:row>49</xdr:row>
      <xdr:rowOff>639832</xdr:rowOff>
    </xdr:to>
    <mc:AlternateContent xmlns:mc="http://schemas.openxmlformats.org/markup-compatibility/2006" xmlns:xdr14="http://schemas.microsoft.com/office/excel/2010/spreadsheetDrawing">
      <mc:Choice Requires="xdr14">
        <xdr:contentPart xmlns:r="http://schemas.openxmlformats.org/officeDocument/2006/relationships" r:id="rId160">
          <xdr14:nvContentPartPr>
            <xdr14:cNvPr id="73" name="Entrada de lápiz 72">
              <a:extLst>
                <a:ext uri="{FF2B5EF4-FFF2-40B4-BE49-F238E27FC236}">
                  <a16:creationId xmlns:a16="http://schemas.microsoft.com/office/drawing/2014/main" id="{B7C50CED-7A83-414F-97C1-3EAB8B9C1C4E}"/>
                </a:ext>
              </a:extLst>
            </xdr14:cNvPr>
            <xdr14:cNvContentPartPr/>
          </xdr14:nvContentPartPr>
          <xdr14:nvPr macro=""/>
          <xdr14:xfrm>
            <a:off x="6925890" y="58292936"/>
            <a:ext cx="360" cy="360"/>
          </xdr14:xfrm>
        </xdr:contentPart>
      </mc:Choice>
      <mc:Fallback xmlns="">
        <xdr:pic>
          <xdr:nvPicPr>
            <xdr:cNvPr id="217" name="Entrada de lápiz 216">
              <a:extLst>
                <a:ext uri="{FF2B5EF4-FFF2-40B4-BE49-F238E27FC236}">
                  <a16:creationId xmlns:a16="http://schemas.microsoft.com/office/drawing/2014/main" id="{FC4B1961-7959-4034-897E-9CF8F6901C66}"/>
                </a:ext>
              </a:extLst>
            </xdr:cNvPr>
            <xdr:cNvPicPr/>
          </xdr:nvPicPr>
          <xdr:blipFill>
            <a:blip xmlns:r="http://schemas.openxmlformats.org/officeDocument/2006/relationships" r:embed="rId4"/>
            <a:stretch>
              <a:fillRect/>
            </a:stretch>
          </xdr:blipFill>
          <xdr:spPr>
            <a:xfrm>
              <a:off x="6916890" y="58284296"/>
              <a:ext cx="18000" cy="18000"/>
            </a:xfrm>
            <a:prstGeom prst="rect">
              <a:avLst/>
            </a:prstGeom>
          </xdr:spPr>
        </xdr:pic>
      </mc:Fallback>
    </mc:AlternateContent>
    <xdr:clientData/>
  </xdr:twoCellAnchor>
  <xdr:twoCellAnchor>
    <xdr:from>
      <xdr:col>26</xdr:col>
      <xdr:colOff>200867</xdr:colOff>
      <xdr:row>30</xdr:row>
      <xdr:rowOff>2867760</xdr:rowOff>
    </xdr:from>
    <xdr:to>
      <xdr:col>26</xdr:col>
      <xdr:colOff>201227</xdr:colOff>
      <xdr:row>30</xdr:row>
      <xdr:rowOff>2868120</xdr:rowOff>
    </xdr:to>
    <mc:AlternateContent xmlns:mc="http://schemas.openxmlformats.org/markup-compatibility/2006" xmlns:xdr14="http://schemas.microsoft.com/office/excel/2010/spreadsheetDrawing">
      <mc:Choice Requires="xdr14">
        <xdr:contentPart xmlns:r="http://schemas.openxmlformats.org/officeDocument/2006/relationships" r:id="rId161">
          <xdr14:nvContentPartPr>
            <xdr14:cNvPr id="74" name="Entrada de lápiz 73">
              <a:extLst>
                <a:ext uri="{FF2B5EF4-FFF2-40B4-BE49-F238E27FC236}">
                  <a16:creationId xmlns:a16="http://schemas.microsoft.com/office/drawing/2014/main" id="{DDBC3B19-1F74-4C64-870E-4029854F9B87}"/>
                </a:ext>
              </a:extLst>
            </xdr14:cNvPr>
            <xdr14:cNvContentPartPr/>
          </xdr14:nvContentPartPr>
          <xdr14:nvPr macro=""/>
          <xdr14:xfrm>
            <a:off x="16806117" y="36512177"/>
            <a:ext cx="360" cy="360"/>
          </xdr14:xfrm>
        </xdr:contentPart>
      </mc:Choice>
      <mc:Fallback xmlns="">
        <xdr:pic>
          <xdr:nvPicPr>
            <xdr:cNvPr id="93" name="Entrada de lápiz 92">
              <a:extLst>
                <a:ext uri="{FF2B5EF4-FFF2-40B4-BE49-F238E27FC236}">
                  <a16:creationId xmlns:a16="http://schemas.microsoft.com/office/drawing/2014/main" id="{71ED6D97-CFC0-4EF4-8000-68F0A44E013C}"/>
                </a:ext>
              </a:extLst>
            </xdr:cNvPr>
            <xdr:cNvPicPr/>
          </xdr:nvPicPr>
          <xdr:blipFill>
            <a:blip xmlns:r="http://schemas.openxmlformats.org/officeDocument/2006/relationships" r:embed="rId4"/>
            <a:stretch>
              <a:fillRect/>
            </a:stretch>
          </xdr:blipFill>
          <xdr:spPr>
            <a:xfrm>
              <a:off x="16797477" y="36503537"/>
              <a:ext cx="18000" cy="18000"/>
            </a:xfrm>
            <a:prstGeom prst="rect">
              <a:avLst/>
            </a:prstGeom>
          </xdr:spPr>
        </xdr:pic>
      </mc:Fallback>
    </mc:AlternateContent>
    <xdr:clientData/>
  </xdr:twoCellAnchor>
  <xdr:twoCellAnchor>
    <xdr:from>
      <xdr:col>28</xdr:col>
      <xdr:colOff>232886</xdr:colOff>
      <xdr:row>33</xdr:row>
      <xdr:rowOff>1534320</xdr:rowOff>
    </xdr:from>
    <xdr:to>
      <xdr:col>28</xdr:col>
      <xdr:colOff>233246</xdr:colOff>
      <xdr:row>33</xdr:row>
      <xdr:rowOff>1534680</xdr:rowOff>
    </xdr:to>
    <mc:AlternateContent xmlns:mc="http://schemas.openxmlformats.org/markup-compatibility/2006" xmlns:xdr14="http://schemas.microsoft.com/office/excel/2010/spreadsheetDrawing">
      <mc:Choice Requires="xdr14">
        <xdr:contentPart xmlns:r="http://schemas.openxmlformats.org/officeDocument/2006/relationships" r:id="rId162">
          <xdr14:nvContentPartPr>
            <xdr14:cNvPr id="75" name="Entrada de lápiz 74">
              <a:extLst>
                <a:ext uri="{FF2B5EF4-FFF2-40B4-BE49-F238E27FC236}">
                  <a16:creationId xmlns:a16="http://schemas.microsoft.com/office/drawing/2014/main" id="{EB54C04C-0EC9-460D-8067-2AAA946B7708}"/>
                </a:ext>
              </a:extLst>
            </xdr14:cNvPr>
            <xdr14:cNvContentPartPr/>
          </xdr14:nvContentPartPr>
          <xdr14:nvPr macro=""/>
          <xdr14:xfrm>
            <a:off x="17811803" y="26701487"/>
            <a:ext cx="360" cy="360"/>
          </xdr14:xfrm>
        </xdr:contentPart>
      </mc:Choice>
      <mc:Fallback xmlns="">
        <xdr:pic>
          <xdr:nvPicPr>
            <xdr:cNvPr id="48" name="Entrada de lápiz 47">
              <a:extLst>
                <a:ext uri="{FF2B5EF4-FFF2-40B4-BE49-F238E27FC236}">
                  <a16:creationId xmlns:a16="http://schemas.microsoft.com/office/drawing/2014/main" id="{33078E40-490D-4301-B331-8858B5CF076B}"/>
                </a:ext>
              </a:extLst>
            </xdr:cNvPr>
            <xdr:cNvPicPr/>
          </xdr:nvPicPr>
          <xdr:blipFill>
            <a:blip xmlns:r="http://schemas.openxmlformats.org/officeDocument/2006/relationships" r:embed="rId4"/>
            <a:stretch>
              <a:fillRect/>
            </a:stretch>
          </xdr:blipFill>
          <xdr:spPr>
            <a:xfrm>
              <a:off x="17802803" y="26692487"/>
              <a:ext cx="18000" cy="18000"/>
            </a:xfrm>
            <a:prstGeom prst="rect">
              <a:avLst/>
            </a:prstGeom>
          </xdr:spPr>
        </xdr:pic>
      </mc:Fallback>
    </mc:AlternateContent>
    <xdr:clientData/>
  </xdr:twoCellAnchor>
  <xdr:twoCellAnchor>
    <xdr:from>
      <xdr:col>9</xdr:col>
      <xdr:colOff>603197</xdr:colOff>
      <xdr:row>38</xdr:row>
      <xdr:rowOff>2810880</xdr:rowOff>
    </xdr:from>
    <xdr:to>
      <xdr:col>9</xdr:col>
      <xdr:colOff>626597</xdr:colOff>
      <xdr:row>38</xdr:row>
      <xdr:rowOff>2826000</xdr:rowOff>
    </xdr:to>
    <mc:AlternateContent xmlns:mc="http://schemas.openxmlformats.org/markup-compatibility/2006" xmlns:xdr14="http://schemas.microsoft.com/office/excel/2010/spreadsheetDrawing">
      <mc:Choice Requires="xdr14">
        <xdr:contentPart xmlns:r="http://schemas.openxmlformats.org/officeDocument/2006/relationships" r:id="rId163">
          <xdr14:nvContentPartPr>
            <xdr14:cNvPr id="76" name="Entrada de lápiz 75">
              <a:extLst>
                <a:ext uri="{FF2B5EF4-FFF2-40B4-BE49-F238E27FC236}">
                  <a16:creationId xmlns:a16="http://schemas.microsoft.com/office/drawing/2014/main" id="{A2762C89-E4EA-46CC-8482-0A008CC2C2D4}"/>
                </a:ext>
              </a:extLst>
            </xdr14:cNvPr>
            <xdr14:cNvContentPartPr/>
          </xdr14:nvContentPartPr>
          <xdr14:nvPr macro=""/>
          <xdr14:xfrm>
            <a:off x="6011280" y="36455297"/>
            <a:ext cx="23400" cy="15120"/>
          </xdr14:xfrm>
        </xdr:contentPart>
      </mc:Choice>
      <mc:Fallback xmlns="">
        <xdr:pic>
          <xdr:nvPicPr>
            <xdr:cNvPr id="77" name="Entrada de lápiz 76">
              <a:extLst>
                <a:ext uri="{FF2B5EF4-FFF2-40B4-BE49-F238E27FC236}">
                  <a16:creationId xmlns:a16="http://schemas.microsoft.com/office/drawing/2014/main" id="{F41BC644-DC9F-41C0-91EE-30DF246EB86B}"/>
                </a:ext>
              </a:extLst>
            </xdr:cNvPr>
            <xdr:cNvPicPr/>
          </xdr:nvPicPr>
          <xdr:blipFill>
            <a:blip xmlns:r="http://schemas.openxmlformats.org/officeDocument/2006/relationships" r:embed="rId164"/>
            <a:stretch>
              <a:fillRect/>
            </a:stretch>
          </xdr:blipFill>
          <xdr:spPr>
            <a:xfrm>
              <a:off x="6002280" y="36446297"/>
              <a:ext cx="41040" cy="32760"/>
            </a:xfrm>
            <a:prstGeom prst="rect">
              <a:avLst/>
            </a:prstGeom>
          </xdr:spPr>
        </xdr:pic>
      </mc:Fallback>
    </mc:AlternateContent>
    <xdr:clientData/>
  </xdr:twoCellAnchor>
  <xdr:twoCellAnchor>
    <xdr:from>
      <xdr:col>8</xdr:col>
      <xdr:colOff>772273</xdr:colOff>
      <xdr:row>38</xdr:row>
      <xdr:rowOff>2677680</xdr:rowOff>
    </xdr:from>
    <xdr:to>
      <xdr:col>8</xdr:col>
      <xdr:colOff>783433</xdr:colOff>
      <xdr:row>38</xdr:row>
      <xdr:rowOff>2678040</xdr:rowOff>
    </xdr:to>
    <mc:AlternateContent xmlns:mc="http://schemas.openxmlformats.org/markup-compatibility/2006" xmlns:xdr14="http://schemas.microsoft.com/office/excel/2010/spreadsheetDrawing">
      <mc:Choice Requires="xdr14">
        <xdr:contentPart xmlns:r="http://schemas.openxmlformats.org/officeDocument/2006/relationships" r:id="rId165">
          <xdr14:nvContentPartPr>
            <xdr14:cNvPr id="77" name="Entrada de lápiz 76">
              <a:extLst>
                <a:ext uri="{FF2B5EF4-FFF2-40B4-BE49-F238E27FC236}">
                  <a16:creationId xmlns:a16="http://schemas.microsoft.com/office/drawing/2014/main" id="{074B4B79-2542-411D-85C3-D9F4A0FCD689}"/>
                </a:ext>
              </a:extLst>
            </xdr14:cNvPr>
            <xdr14:cNvContentPartPr/>
          </xdr14:nvContentPartPr>
          <xdr14:nvPr macro=""/>
          <xdr14:xfrm>
            <a:off x="4222440" y="36322097"/>
            <a:ext cx="11160" cy="360"/>
          </xdr14:xfrm>
        </xdr:contentPart>
      </mc:Choice>
      <mc:Fallback xmlns="">
        <xdr:pic>
          <xdr:nvPicPr>
            <xdr:cNvPr id="78" name="Entrada de lápiz 77">
              <a:extLst>
                <a:ext uri="{FF2B5EF4-FFF2-40B4-BE49-F238E27FC236}">
                  <a16:creationId xmlns:a16="http://schemas.microsoft.com/office/drawing/2014/main" id="{5CFFBE41-3834-4CC8-AAD9-282EFF8DC62A}"/>
                </a:ext>
              </a:extLst>
            </xdr:cNvPr>
            <xdr:cNvPicPr/>
          </xdr:nvPicPr>
          <xdr:blipFill>
            <a:blip xmlns:r="http://schemas.openxmlformats.org/officeDocument/2006/relationships" r:embed="rId48"/>
            <a:stretch>
              <a:fillRect/>
            </a:stretch>
          </xdr:blipFill>
          <xdr:spPr>
            <a:xfrm>
              <a:off x="4213800" y="36313097"/>
              <a:ext cx="28800" cy="18000"/>
            </a:xfrm>
            <a:prstGeom prst="rect">
              <a:avLst/>
            </a:prstGeom>
          </xdr:spPr>
        </xdr:pic>
      </mc:Fallback>
    </mc:AlternateContent>
    <xdr:clientData/>
  </xdr:twoCellAnchor>
  <xdr:twoCellAnchor>
    <xdr:from>
      <xdr:col>8</xdr:col>
      <xdr:colOff>793513</xdr:colOff>
      <xdr:row>38</xdr:row>
      <xdr:rowOff>2677680</xdr:rowOff>
    </xdr:from>
    <xdr:to>
      <xdr:col>8</xdr:col>
      <xdr:colOff>793873</xdr:colOff>
      <xdr:row>38</xdr:row>
      <xdr:rowOff>2678040</xdr:rowOff>
    </xdr:to>
    <mc:AlternateContent xmlns:mc="http://schemas.openxmlformats.org/markup-compatibility/2006" xmlns:xdr14="http://schemas.microsoft.com/office/excel/2010/spreadsheetDrawing">
      <mc:Choice Requires="xdr14">
        <xdr:contentPart xmlns:r="http://schemas.openxmlformats.org/officeDocument/2006/relationships" r:id="rId166">
          <xdr14:nvContentPartPr>
            <xdr14:cNvPr id="78" name="Entrada de lápiz 77">
              <a:extLst>
                <a:ext uri="{FF2B5EF4-FFF2-40B4-BE49-F238E27FC236}">
                  <a16:creationId xmlns:a16="http://schemas.microsoft.com/office/drawing/2014/main" id="{80E43E23-B135-4FEF-8799-4103BAB45B3A}"/>
                </a:ext>
              </a:extLst>
            </xdr14:cNvPr>
            <xdr14:cNvContentPartPr/>
          </xdr14:nvContentPartPr>
          <xdr14:nvPr macro=""/>
          <xdr14:xfrm>
            <a:off x="4243680" y="36322097"/>
            <a:ext cx="360" cy="360"/>
          </xdr14:xfrm>
        </xdr:contentPart>
      </mc:Choice>
      <mc:Fallback xmlns="">
        <xdr:pic>
          <xdr:nvPicPr>
            <xdr:cNvPr id="79" name="Entrada de lápiz 78">
              <a:extLst>
                <a:ext uri="{FF2B5EF4-FFF2-40B4-BE49-F238E27FC236}">
                  <a16:creationId xmlns:a16="http://schemas.microsoft.com/office/drawing/2014/main" id="{BBF1C546-E45E-4E90-8C89-2F6E2D8A7F0D}"/>
                </a:ext>
              </a:extLst>
            </xdr:cNvPr>
            <xdr:cNvPicPr/>
          </xdr:nvPicPr>
          <xdr:blipFill>
            <a:blip xmlns:r="http://schemas.openxmlformats.org/officeDocument/2006/relationships" r:embed="rId4"/>
            <a:stretch>
              <a:fillRect/>
            </a:stretch>
          </xdr:blipFill>
          <xdr:spPr>
            <a:xfrm>
              <a:off x="4234680" y="36313097"/>
              <a:ext cx="18000" cy="18000"/>
            </a:xfrm>
            <a:prstGeom prst="rect">
              <a:avLst/>
            </a:prstGeom>
          </xdr:spPr>
        </xdr:pic>
      </mc:Fallback>
    </mc:AlternateContent>
    <xdr:clientData/>
  </xdr:twoCellAnchor>
  <xdr:twoCellAnchor>
    <xdr:from>
      <xdr:col>34</xdr:col>
      <xdr:colOff>275100</xdr:colOff>
      <xdr:row>38</xdr:row>
      <xdr:rowOff>2836440</xdr:rowOff>
    </xdr:from>
    <xdr:to>
      <xdr:col>34</xdr:col>
      <xdr:colOff>275460</xdr:colOff>
      <xdr:row>38</xdr:row>
      <xdr:rowOff>2836800</xdr:rowOff>
    </xdr:to>
    <mc:AlternateContent xmlns:mc="http://schemas.openxmlformats.org/markup-compatibility/2006" xmlns:xdr14="http://schemas.microsoft.com/office/excel/2010/spreadsheetDrawing">
      <mc:Choice Requires="xdr14">
        <xdr:contentPart xmlns:r="http://schemas.openxmlformats.org/officeDocument/2006/relationships" r:id="rId167">
          <xdr14:nvContentPartPr>
            <xdr14:cNvPr id="79" name="Entrada de lápiz 78">
              <a:extLst>
                <a:ext uri="{FF2B5EF4-FFF2-40B4-BE49-F238E27FC236}">
                  <a16:creationId xmlns:a16="http://schemas.microsoft.com/office/drawing/2014/main" id="{6BB2D8A6-C51C-4321-8D55-71D4FDD311BB}"/>
                </a:ext>
              </a:extLst>
            </xdr14:cNvPr>
            <xdr14:cNvContentPartPr/>
          </xdr14:nvContentPartPr>
          <xdr14:nvPr macro=""/>
          <xdr14:xfrm>
            <a:off x="20775017" y="36480857"/>
            <a:ext cx="360" cy="360"/>
          </xdr14:xfrm>
        </xdr:contentPart>
      </mc:Choice>
      <mc:Fallback xmlns="">
        <xdr:pic>
          <xdr:nvPicPr>
            <xdr:cNvPr id="83" name="Entrada de lápiz 82">
              <a:extLst>
                <a:ext uri="{FF2B5EF4-FFF2-40B4-BE49-F238E27FC236}">
                  <a16:creationId xmlns:a16="http://schemas.microsoft.com/office/drawing/2014/main" id="{DC90D74E-EA52-404E-AFCF-55B99EFFAC0A}"/>
                </a:ext>
              </a:extLst>
            </xdr:cNvPr>
            <xdr:cNvPicPr/>
          </xdr:nvPicPr>
          <xdr:blipFill>
            <a:blip xmlns:r="http://schemas.openxmlformats.org/officeDocument/2006/relationships" r:embed="rId4"/>
            <a:stretch>
              <a:fillRect/>
            </a:stretch>
          </xdr:blipFill>
          <xdr:spPr>
            <a:xfrm>
              <a:off x="20766017" y="36471857"/>
              <a:ext cx="18000" cy="18000"/>
            </a:xfrm>
            <a:prstGeom prst="rect">
              <a:avLst/>
            </a:prstGeom>
          </xdr:spPr>
        </xdr:pic>
      </mc:Fallback>
    </mc:AlternateContent>
    <xdr:clientData/>
  </xdr:twoCellAnchor>
  <xdr:twoCellAnchor>
    <xdr:from>
      <xdr:col>34</xdr:col>
      <xdr:colOff>179713</xdr:colOff>
      <xdr:row>38</xdr:row>
      <xdr:rowOff>2804400</xdr:rowOff>
    </xdr:from>
    <xdr:to>
      <xdr:col>34</xdr:col>
      <xdr:colOff>180073</xdr:colOff>
      <xdr:row>38</xdr:row>
      <xdr:rowOff>2804760</xdr:rowOff>
    </xdr:to>
    <mc:AlternateContent xmlns:mc="http://schemas.openxmlformats.org/markup-compatibility/2006" xmlns:xdr14="http://schemas.microsoft.com/office/excel/2010/spreadsheetDrawing">
      <mc:Choice Requires="xdr14">
        <xdr:contentPart xmlns:r="http://schemas.openxmlformats.org/officeDocument/2006/relationships" r:id="rId168">
          <xdr14:nvContentPartPr>
            <xdr14:cNvPr id="80" name="Entrada de lápiz 79">
              <a:extLst>
                <a:ext uri="{FF2B5EF4-FFF2-40B4-BE49-F238E27FC236}">
                  <a16:creationId xmlns:a16="http://schemas.microsoft.com/office/drawing/2014/main" id="{F1E087FF-3F94-4361-9E75-2AF7EC88A860}"/>
                </a:ext>
              </a:extLst>
            </xdr14:cNvPr>
            <xdr14:cNvContentPartPr/>
          </xdr14:nvContentPartPr>
          <xdr14:nvPr macro=""/>
          <xdr14:xfrm>
            <a:off x="20679630" y="36448817"/>
            <a:ext cx="360" cy="360"/>
          </xdr14:xfrm>
        </xdr:contentPart>
      </mc:Choice>
      <mc:Fallback xmlns="">
        <xdr:pic>
          <xdr:nvPicPr>
            <xdr:cNvPr id="86" name="Entrada de lápiz 85">
              <a:extLst>
                <a:ext uri="{FF2B5EF4-FFF2-40B4-BE49-F238E27FC236}">
                  <a16:creationId xmlns:a16="http://schemas.microsoft.com/office/drawing/2014/main" id="{52E25155-374A-4B7F-9B4B-9B4E76D96730}"/>
                </a:ext>
              </a:extLst>
            </xdr:cNvPr>
            <xdr:cNvPicPr/>
          </xdr:nvPicPr>
          <xdr:blipFill>
            <a:blip xmlns:r="http://schemas.openxmlformats.org/officeDocument/2006/relationships" r:embed="rId4"/>
            <a:stretch>
              <a:fillRect/>
            </a:stretch>
          </xdr:blipFill>
          <xdr:spPr>
            <a:xfrm>
              <a:off x="20670630" y="36439817"/>
              <a:ext cx="18000" cy="18000"/>
            </a:xfrm>
            <a:prstGeom prst="rect">
              <a:avLst/>
            </a:prstGeom>
          </xdr:spPr>
        </xdr:pic>
      </mc:Fallback>
    </mc:AlternateContent>
    <xdr:clientData/>
  </xdr:twoCellAnchor>
  <xdr:twoCellAnchor>
    <xdr:from>
      <xdr:col>34</xdr:col>
      <xdr:colOff>274753</xdr:colOff>
      <xdr:row>38</xdr:row>
      <xdr:rowOff>2677680</xdr:rowOff>
    </xdr:from>
    <xdr:to>
      <xdr:col>34</xdr:col>
      <xdr:colOff>275113</xdr:colOff>
      <xdr:row>38</xdr:row>
      <xdr:rowOff>2678040</xdr:rowOff>
    </xdr:to>
    <mc:AlternateContent xmlns:mc="http://schemas.openxmlformats.org/markup-compatibility/2006" xmlns:xdr14="http://schemas.microsoft.com/office/excel/2010/spreadsheetDrawing">
      <mc:Choice Requires="xdr14">
        <xdr:contentPart xmlns:r="http://schemas.openxmlformats.org/officeDocument/2006/relationships" r:id="rId169">
          <xdr14:nvContentPartPr>
            <xdr14:cNvPr id="81" name="Entrada de lápiz 80">
              <a:extLst>
                <a:ext uri="{FF2B5EF4-FFF2-40B4-BE49-F238E27FC236}">
                  <a16:creationId xmlns:a16="http://schemas.microsoft.com/office/drawing/2014/main" id="{EE391143-8B34-42CF-998E-2ACDEFCE8058}"/>
                </a:ext>
              </a:extLst>
            </xdr14:cNvPr>
            <xdr14:cNvContentPartPr/>
          </xdr14:nvContentPartPr>
          <xdr14:nvPr macro=""/>
          <xdr14:xfrm>
            <a:off x="20774670" y="36322097"/>
            <a:ext cx="360" cy="360"/>
          </xdr14:xfrm>
        </xdr:contentPart>
      </mc:Choice>
      <mc:Fallback xmlns="">
        <xdr:pic>
          <xdr:nvPicPr>
            <xdr:cNvPr id="87" name="Entrada de lápiz 86">
              <a:extLst>
                <a:ext uri="{FF2B5EF4-FFF2-40B4-BE49-F238E27FC236}">
                  <a16:creationId xmlns:a16="http://schemas.microsoft.com/office/drawing/2014/main" id="{73E393E6-88CF-4B35-9499-255697786056}"/>
                </a:ext>
              </a:extLst>
            </xdr:cNvPr>
            <xdr:cNvPicPr/>
          </xdr:nvPicPr>
          <xdr:blipFill>
            <a:blip xmlns:r="http://schemas.openxmlformats.org/officeDocument/2006/relationships" r:embed="rId4"/>
            <a:stretch>
              <a:fillRect/>
            </a:stretch>
          </xdr:blipFill>
          <xdr:spPr>
            <a:xfrm>
              <a:off x="20766030" y="36313097"/>
              <a:ext cx="18000" cy="18000"/>
            </a:xfrm>
            <a:prstGeom prst="rect">
              <a:avLst/>
            </a:prstGeom>
          </xdr:spPr>
        </xdr:pic>
      </mc:Fallback>
    </mc:AlternateContent>
    <xdr:clientData/>
  </xdr:twoCellAnchor>
  <xdr:twoCellAnchor>
    <xdr:from>
      <xdr:col>22</xdr:col>
      <xdr:colOff>391400</xdr:colOff>
      <xdr:row>38</xdr:row>
      <xdr:rowOff>3820320</xdr:rowOff>
    </xdr:from>
    <xdr:to>
      <xdr:col>22</xdr:col>
      <xdr:colOff>391760</xdr:colOff>
      <xdr:row>38</xdr:row>
      <xdr:rowOff>3820680</xdr:rowOff>
    </xdr:to>
    <mc:AlternateContent xmlns:mc="http://schemas.openxmlformats.org/markup-compatibility/2006" xmlns:xdr14="http://schemas.microsoft.com/office/excel/2010/spreadsheetDrawing">
      <mc:Choice Requires="xdr14">
        <xdr:contentPart xmlns:r="http://schemas.openxmlformats.org/officeDocument/2006/relationships" r:id="rId170">
          <xdr14:nvContentPartPr>
            <xdr14:cNvPr id="82" name="Entrada de lápiz 81">
              <a:extLst>
                <a:ext uri="{FF2B5EF4-FFF2-40B4-BE49-F238E27FC236}">
                  <a16:creationId xmlns:a16="http://schemas.microsoft.com/office/drawing/2014/main" id="{DDCABC45-C11C-4F81-983D-406C906EAA7B}"/>
                </a:ext>
              </a:extLst>
            </xdr14:cNvPr>
            <xdr14:cNvContentPartPr/>
          </xdr14:nvContentPartPr>
          <xdr14:nvPr macro=""/>
          <xdr14:xfrm>
            <a:off x="15049317" y="37464737"/>
            <a:ext cx="360" cy="360"/>
          </xdr14:xfrm>
        </xdr:contentPart>
      </mc:Choice>
      <mc:Fallback xmlns="">
        <xdr:pic>
          <xdr:nvPicPr>
            <xdr:cNvPr id="92" name="Entrada de lápiz 91">
              <a:extLst>
                <a:ext uri="{FF2B5EF4-FFF2-40B4-BE49-F238E27FC236}">
                  <a16:creationId xmlns:a16="http://schemas.microsoft.com/office/drawing/2014/main" id="{9B7220AE-109F-4E4C-A47F-73C76208F058}"/>
                </a:ext>
              </a:extLst>
            </xdr:cNvPr>
            <xdr:cNvPicPr/>
          </xdr:nvPicPr>
          <xdr:blipFill>
            <a:blip xmlns:r="http://schemas.openxmlformats.org/officeDocument/2006/relationships" r:embed="rId4"/>
            <a:stretch>
              <a:fillRect/>
            </a:stretch>
          </xdr:blipFill>
          <xdr:spPr>
            <a:xfrm>
              <a:off x="15040677" y="37455737"/>
              <a:ext cx="18000" cy="18000"/>
            </a:xfrm>
            <a:prstGeom prst="rect">
              <a:avLst/>
            </a:prstGeom>
          </xdr:spPr>
        </xdr:pic>
      </mc:Fallback>
    </mc:AlternateContent>
    <xdr:clientData/>
  </xdr:twoCellAnchor>
  <xdr:twoCellAnchor>
    <xdr:from>
      <xdr:col>26</xdr:col>
      <xdr:colOff>200867</xdr:colOff>
      <xdr:row>38</xdr:row>
      <xdr:rowOff>2867760</xdr:rowOff>
    </xdr:from>
    <xdr:to>
      <xdr:col>26</xdr:col>
      <xdr:colOff>201227</xdr:colOff>
      <xdr:row>38</xdr:row>
      <xdr:rowOff>2868120</xdr:rowOff>
    </xdr:to>
    <mc:AlternateContent xmlns:mc="http://schemas.openxmlformats.org/markup-compatibility/2006" xmlns:xdr14="http://schemas.microsoft.com/office/excel/2010/spreadsheetDrawing">
      <mc:Choice Requires="xdr14">
        <xdr:contentPart xmlns:r="http://schemas.openxmlformats.org/officeDocument/2006/relationships" r:id="rId171">
          <xdr14:nvContentPartPr>
            <xdr14:cNvPr id="83" name="Entrada de lápiz 82">
              <a:extLst>
                <a:ext uri="{FF2B5EF4-FFF2-40B4-BE49-F238E27FC236}">
                  <a16:creationId xmlns:a16="http://schemas.microsoft.com/office/drawing/2014/main" id="{488750CD-C00B-4D3C-B6A8-FB9D5F870692}"/>
                </a:ext>
              </a:extLst>
            </xdr14:cNvPr>
            <xdr14:cNvContentPartPr/>
          </xdr14:nvContentPartPr>
          <xdr14:nvPr macro=""/>
          <xdr14:xfrm>
            <a:off x="16806117" y="36512177"/>
            <a:ext cx="360" cy="360"/>
          </xdr14:xfrm>
        </xdr:contentPart>
      </mc:Choice>
      <mc:Fallback xmlns="">
        <xdr:pic>
          <xdr:nvPicPr>
            <xdr:cNvPr id="93" name="Entrada de lápiz 92">
              <a:extLst>
                <a:ext uri="{FF2B5EF4-FFF2-40B4-BE49-F238E27FC236}">
                  <a16:creationId xmlns:a16="http://schemas.microsoft.com/office/drawing/2014/main" id="{71ED6D97-CFC0-4EF4-8000-68F0A44E013C}"/>
                </a:ext>
              </a:extLst>
            </xdr:cNvPr>
            <xdr:cNvPicPr/>
          </xdr:nvPicPr>
          <xdr:blipFill>
            <a:blip xmlns:r="http://schemas.openxmlformats.org/officeDocument/2006/relationships" r:embed="rId4"/>
            <a:stretch>
              <a:fillRect/>
            </a:stretch>
          </xdr:blipFill>
          <xdr:spPr>
            <a:xfrm>
              <a:off x="16797477" y="36503537"/>
              <a:ext cx="18000" cy="18000"/>
            </a:xfrm>
            <a:prstGeom prst="rect">
              <a:avLst/>
            </a:prstGeom>
          </xdr:spPr>
        </xdr:pic>
      </mc:Fallback>
    </mc:AlternateContent>
    <xdr:clientData/>
  </xdr:twoCellAnchor>
  <xdr:twoCellAnchor>
    <xdr:from>
      <xdr:col>8</xdr:col>
      <xdr:colOff>973587</xdr:colOff>
      <xdr:row>15</xdr:row>
      <xdr:rowOff>931450</xdr:rowOff>
    </xdr:from>
    <xdr:to>
      <xdr:col>8</xdr:col>
      <xdr:colOff>973947</xdr:colOff>
      <xdr:row>15</xdr:row>
      <xdr:rowOff>931810</xdr:rowOff>
    </xdr:to>
    <mc:AlternateContent xmlns:mc="http://schemas.openxmlformats.org/markup-compatibility/2006" xmlns:xdr14="http://schemas.microsoft.com/office/excel/2010/spreadsheetDrawing">
      <mc:Choice Requires="xdr14">
        <xdr:contentPart xmlns:r="http://schemas.openxmlformats.org/officeDocument/2006/relationships" r:id="rId172">
          <xdr14:nvContentPartPr>
            <xdr14:cNvPr id="84" name="Entrada de lápiz 83">
              <a:extLst>
                <a:ext uri="{FF2B5EF4-FFF2-40B4-BE49-F238E27FC236}">
                  <a16:creationId xmlns:a16="http://schemas.microsoft.com/office/drawing/2014/main" id="{8BD36A89-FE16-4D90-B6AA-F1115AC34B2A}"/>
                </a:ext>
              </a:extLst>
            </xdr14:cNvPr>
            <xdr14:cNvContentPartPr/>
          </xdr14:nvContentPartPr>
          <xdr14:nvPr macro=""/>
          <xdr14:xfrm>
            <a:off x="9016920" y="6889867"/>
            <a:ext cx="360" cy="360"/>
          </xdr14:xfrm>
        </xdr:contentPart>
      </mc:Choice>
      <mc:Fallback xmlns="">
        <xdr:pic>
          <xdr:nvPicPr>
            <xdr:cNvPr id="147" name="Entrada de lápiz 146">
              <a:extLst>
                <a:ext uri="{FF2B5EF4-FFF2-40B4-BE49-F238E27FC236}">
                  <a16:creationId xmlns:a16="http://schemas.microsoft.com/office/drawing/2014/main" id="{BE15DC00-6E6A-498F-9643-9DAFCA2F5408}"/>
                </a:ext>
              </a:extLst>
            </xdr:cNvPr>
            <xdr:cNvPicPr/>
          </xdr:nvPicPr>
          <xdr:blipFill>
            <a:blip xmlns:r="http://schemas.openxmlformats.org/officeDocument/2006/relationships" r:embed="rId4"/>
            <a:stretch>
              <a:fillRect/>
            </a:stretch>
          </xdr:blipFill>
          <xdr:spPr>
            <a:xfrm>
              <a:off x="9007920" y="6880867"/>
              <a:ext cx="18000" cy="18000"/>
            </a:xfrm>
            <a:prstGeom prst="rect">
              <a:avLst/>
            </a:prstGeom>
          </xdr:spPr>
        </xdr:pic>
      </mc:Fallback>
    </mc:AlternateContent>
    <xdr:clientData/>
  </xdr:twoCellAnchor>
  <xdr:twoCellAnchor>
    <xdr:from>
      <xdr:col>8</xdr:col>
      <xdr:colOff>1026147</xdr:colOff>
      <xdr:row>15</xdr:row>
      <xdr:rowOff>888970</xdr:rowOff>
    </xdr:from>
    <xdr:to>
      <xdr:col>8</xdr:col>
      <xdr:colOff>1026507</xdr:colOff>
      <xdr:row>15</xdr:row>
      <xdr:rowOff>889330</xdr:rowOff>
    </xdr:to>
    <mc:AlternateContent xmlns:mc="http://schemas.openxmlformats.org/markup-compatibility/2006" xmlns:xdr14="http://schemas.microsoft.com/office/excel/2010/spreadsheetDrawing">
      <mc:Choice Requires="xdr14">
        <xdr:contentPart xmlns:r="http://schemas.openxmlformats.org/officeDocument/2006/relationships" r:id="rId173">
          <xdr14:nvContentPartPr>
            <xdr14:cNvPr id="85" name="Entrada de lápiz 84">
              <a:extLst>
                <a:ext uri="{FF2B5EF4-FFF2-40B4-BE49-F238E27FC236}">
                  <a16:creationId xmlns:a16="http://schemas.microsoft.com/office/drawing/2014/main" id="{CBA310DD-4C42-4CC6-BC0F-2A6273965D91}"/>
                </a:ext>
              </a:extLst>
            </xdr14:cNvPr>
            <xdr14:cNvContentPartPr/>
          </xdr14:nvContentPartPr>
          <xdr14:nvPr macro=""/>
          <xdr14:xfrm>
            <a:off x="9069480" y="6847387"/>
            <a:ext cx="360" cy="360"/>
          </xdr14:xfrm>
        </xdr:contentPart>
      </mc:Choice>
      <mc:Fallback xmlns="">
        <xdr:pic>
          <xdr:nvPicPr>
            <xdr:cNvPr id="148" name="Entrada de lápiz 147">
              <a:extLst>
                <a:ext uri="{FF2B5EF4-FFF2-40B4-BE49-F238E27FC236}">
                  <a16:creationId xmlns:a16="http://schemas.microsoft.com/office/drawing/2014/main" id="{01B1729D-AB9E-483A-96A5-8F68BA786B94}"/>
                </a:ext>
              </a:extLst>
            </xdr:cNvPr>
            <xdr:cNvPicPr/>
          </xdr:nvPicPr>
          <xdr:blipFill>
            <a:blip xmlns:r="http://schemas.openxmlformats.org/officeDocument/2006/relationships" r:embed="rId4"/>
            <a:stretch>
              <a:fillRect/>
            </a:stretch>
          </xdr:blipFill>
          <xdr:spPr>
            <a:xfrm>
              <a:off x="9060840" y="6838387"/>
              <a:ext cx="18000" cy="18000"/>
            </a:xfrm>
            <a:prstGeom prst="rect">
              <a:avLst/>
            </a:prstGeom>
          </xdr:spPr>
        </xdr:pic>
      </mc:Fallback>
    </mc:AlternateContent>
    <xdr:clientData/>
  </xdr:twoCellAnchor>
  <xdr:twoCellAnchor>
    <xdr:from>
      <xdr:col>26</xdr:col>
      <xdr:colOff>158447</xdr:colOff>
      <xdr:row>35</xdr:row>
      <xdr:rowOff>666720</xdr:rowOff>
    </xdr:from>
    <xdr:to>
      <xdr:col>26</xdr:col>
      <xdr:colOff>158807</xdr:colOff>
      <xdr:row>35</xdr:row>
      <xdr:rowOff>667080</xdr:rowOff>
    </xdr:to>
    <mc:AlternateContent xmlns:mc="http://schemas.openxmlformats.org/markup-compatibility/2006" xmlns:xdr14="http://schemas.microsoft.com/office/excel/2010/spreadsheetDrawing">
      <mc:Choice Requires="xdr14">
        <xdr:contentPart xmlns:r="http://schemas.openxmlformats.org/officeDocument/2006/relationships" r:id="rId174">
          <xdr14:nvContentPartPr>
            <xdr14:cNvPr id="86" name="Entrada de lápiz 85">
              <a:extLst>
                <a:ext uri="{FF2B5EF4-FFF2-40B4-BE49-F238E27FC236}">
                  <a16:creationId xmlns:a16="http://schemas.microsoft.com/office/drawing/2014/main" id="{C570CD4F-0F7C-4CC6-82FC-C6F33C478FBB}"/>
                </a:ext>
              </a:extLst>
            </xdr14:cNvPr>
            <xdr14:cNvContentPartPr/>
          </xdr14:nvContentPartPr>
          <xdr14:nvPr macro=""/>
          <xdr14:xfrm>
            <a:off x="22330530" y="41063303"/>
            <a:ext cx="360" cy="360"/>
          </xdr14:xfrm>
        </xdr:contentPart>
      </mc:Choice>
      <mc:Fallback xmlns="">
        <xdr:pic>
          <xdr:nvPicPr>
            <xdr:cNvPr id="144" name="Entrada de lápiz 143">
              <a:extLst>
                <a:ext uri="{FF2B5EF4-FFF2-40B4-BE49-F238E27FC236}">
                  <a16:creationId xmlns:a16="http://schemas.microsoft.com/office/drawing/2014/main" id="{28CEFCFD-9C15-46B1-9B34-865C255E54D6}"/>
                </a:ext>
              </a:extLst>
            </xdr:cNvPr>
            <xdr:cNvPicPr/>
          </xdr:nvPicPr>
          <xdr:blipFill>
            <a:blip xmlns:r="http://schemas.openxmlformats.org/officeDocument/2006/relationships" r:embed="rId4"/>
            <a:stretch>
              <a:fillRect/>
            </a:stretch>
          </xdr:blipFill>
          <xdr:spPr>
            <a:xfrm>
              <a:off x="22321530" y="41054303"/>
              <a:ext cx="18000" cy="18000"/>
            </a:xfrm>
            <a:prstGeom prst="rect">
              <a:avLst/>
            </a:prstGeom>
          </xdr:spPr>
        </xdr:pic>
      </mc:Fallback>
    </mc:AlternateContent>
    <xdr:clientData/>
  </xdr:twoCellAnchor>
  <xdr:twoCellAnchor>
    <xdr:from>
      <xdr:col>27</xdr:col>
      <xdr:colOff>158447</xdr:colOff>
      <xdr:row>35</xdr:row>
      <xdr:rowOff>666720</xdr:rowOff>
    </xdr:from>
    <xdr:to>
      <xdr:col>27</xdr:col>
      <xdr:colOff>158807</xdr:colOff>
      <xdr:row>35</xdr:row>
      <xdr:rowOff>667080</xdr:rowOff>
    </xdr:to>
    <mc:AlternateContent xmlns:mc="http://schemas.openxmlformats.org/markup-compatibility/2006" xmlns:xdr14="http://schemas.microsoft.com/office/excel/2010/spreadsheetDrawing">
      <mc:Choice Requires="xdr14">
        <xdr:contentPart xmlns:r="http://schemas.openxmlformats.org/officeDocument/2006/relationships" r:id="rId175">
          <xdr14:nvContentPartPr>
            <xdr14:cNvPr id="89" name="Entrada de lápiz 88">
              <a:extLst>
                <a:ext uri="{FF2B5EF4-FFF2-40B4-BE49-F238E27FC236}">
                  <a16:creationId xmlns:a16="http://schemas.microsoft.com/office/drawing/2014/main" id="{28498381-281D-4A95-AA1D-B9F8FAEFE7BF}"/>
                </a:ext>
              </a:extLst>
            </xdr14:cNvPr>
            <xdr14:cNvContentPartPr/>
          </xdr14:nvContentPartPr>
          <xdr14:nvPr macro=""/>
          <xdr14:xfrm>
            <a:off x="22330530" y="41063303"/>
            <a:ext cx="360" cy="360"/>
          </xdr14:xfrm>
        </xdr:contentPart>
      </mc:Choice>
      <mc:Fallback xmlns="">
        <xdr:pic>
          <xdr:nvPicPr>
            <xdr:cNvPr id="144" name="Entrada de lápiz 143">
              <a:extLst>
                <a:ext uri="{FF2B5EF4-FFF2-40B4-BE49-F238E27FC236}">
                  <a16:creationId xmlns:a16="http://schemas.microsoft.com/office/drawing/2014/main" id="{28CEFCFD-9C15-46B1-9B34-865C255E54D6}"/>
                </a:ext>
              </a:extLst>
            </xdr:cNvPr>
            <xdr:cNvPicPr/>
          </xdr:nvPicPr>
          <xdr:blipFill>
            <a:blip xmlns:r="http://schemas.openxmlformats.org/officeDocument/2006/relationships" r:embed="rId176"/>
            <a:stretch>
              <a:fillRect/>
            </a:stretch>
          </xdr:blipFill>
          <xdr:spPr>
            <a:xfrm>
              <a:off x="22321530" y="41054303"/>
              <a:ext cx="18000" cy="18000"/>
            </a:xfrm>
            <a:prstGeom prst="rect">
              <a:avLst/>
            </a:prstGeom>
          </xdr:spPr>
        </xdr:pic>
      </mc:Fallback>
    </mc:AlternateContent>
    <xdr:clientData/>
  </xdr:twoCellAnchor>
  <xdr:twoCellAnchor>
    <xdr:from>
      <xdr:col>25</xdr:col>
      <xdr:colOff>158447</xdr:colOff>
      <xdr:row>35</xdr:row>
      <xdr:rowOff>666720</xdr:rowOff>
    </xdr:from>
    <xdr:to>
      <xdr:col>25</xdr:col>
      <xdr:colOff>158807</xdr:colOff>
      <xdr:row>35</xdr:row>
      <xdr:rowOff>667080</xdr:rowOff>
    </xdr:to>
    <mc:AlternateContent xmlns:mc="http://schemas.openxmlformats.org/markup-compatibility/2006" xmlns:xdr14="http://schemas.microsoft.com/office/excel/2010/spreadsheetDrawing">
      <mc:Choice Requires="xdr14">
        <xdr:contentPart xmlns:r="http://schemas.openxmlformats.org/officeDocument/2006/relationships" r:id="rId177">
          <xdr14:nvContentPartPr>
            <xdr14:cNvPr id="90" name="Entrada de lápiz 89">
              <a:extLst>
                <a:ext uri="{FF2B5EF4-FFF2-40B4-BE49-F238E27FC236}">
                  <a16:creationId xmlns:a16="http://schemas.microsoft.com/office/drawing/2014/main" id="{13A8719D-6B0D-42C8-83B4-BA0E5876A771}"/>
                </a:ext>
              </a:extLst>
            </xdr14:cNvPr>
            <xdr14:cNvContentPartPr/>
          </xdr14:nvContentPartPr>
          <xdr14:nvPr macro=""/>
          <xdr14:xfrm>
            <a:off x="22330530" y="41063303"/>
            <a:ext cx="360" cy="360"/>
          </xdr14:xfrm>
        </xdr:contentPart>
      </mc:Choice>
      <mc:Fallback xmlns="">
        <xdr:pic>
          <xdr:nvPicPr>
            <xdr:cNvPr id="144" name="Entrada de lápiz 143">
              <a:extLst>
                <a:ext uri="{FF2B5EF4-FFF2-40B4-BE49-F238E27FC236}">
                  <a16:creationId xmlns:a16="http://schemas.microsoft.com/office/drawing/2014/main" id="{28CEFCFD-9C15-46B1-9B34-865C255E54D6}"/>
                </a:ext>
              </a:extLst>
            </xdr:cNvPr>
            <xdr:cNvPicPr/>
          </xdr:nvPicPr>
          <xdr:blipFill>
            <a:blip xmlns:r="http://schemas.openxmlformats.org/officeDocument/2006/relationships" r:embed="rId176"/>
            <a:stretch>
              <a:fillRect/>
            </a:stretch>
          </xdr:blipFill>
          <xdr:spPr>
            <a:xfrm>
              <a:off x="22321530" y="41054303"/>
              <a:ext cx="18000" cy="18000"/>
            </a:xfrm>
            <a:prstGeom prst="rect">
              <a:avLst/>
            </a:prstGeom>
          </xdr:spPr>
        </xdr:pic>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287055</xdr:colOff>
      <xdr:row>40</xdr:row>
      <xdr:rowOff>13048</xdr:rowOff>
    </xdr:from>
    <xdr:to>
      <xdr:col>6</xdr:col>
      <xdr:colOff>2146819</xdr:colOff>
      <xdr:row>44</xdr:row>
      <xdr:rowOff>74744</xdr:rowOff>
    </xdr:to>
    <xdr:sp macro="" textlink="">
      <xdr:nvSpPr>
        <xdr:cNvPr id="2" name="Text Box 45">
          <a:extLst>
            <a:ext uri="{FF2B5EF4-FFF2-40B4-BE49-F238E27FC236}">
              <a16:creationId xmlns:a16="http://schemas.microsoft.com/office/drawing/2014/main" id="{73940EDE-E72C-4B39-895D-D4DE3CA2A728}"/>
            </a:ext>
          </a:extLst>
        </xdr:cNvPr>
        <xdr:cNvSpPr txBox="1">
          <a:spLocks noChangeArrowheads="1"/>
        </xdr:cNvSpPr>
      </xdr:nvSpPr>
      <xdr:spPr bwMode="auto">
        <a:xfrm>
          <a:off x="8059455" y="31285528"/>
          <a:ext cx="4816324" cy="732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3</xdr:col>
      <xdr:colOff>1104900</xdr:colOff>
      <xdr:row>40</xdr:row>
      <xdr:rowOff>9525</xdr:rowOff>
    </xdr:from>
    <xdr:to>
      <xdr:col>7</xdr:col>
      <xdr:colOff>1457325</xdr:colOff>
      <xdr:row>41</xdr:row>
      <xdr:rowOff>5603</xdr:rowOff>
    </xdr:to>
    <xdr:pic>
      <xdr:nvPicPr>
        <xdr:cNvPr id="3" name="Imagen 2">
          <a:extLst>
            <a:ext uri="{FF2B5EF4-FFF2-40B4-BE49-F238E27FC236}">
              <a16:creationId xmlns:a16="http://schemas.microsoft.com/office/drawing/2014/main" id="{073DE787-6046-4F8B-91F4-FD3C26CF6F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45580" y="31282005"/>
          <a:ext cx="7980045" cy="163716"/>
        </a:xfrm>
        <a:prstGeom prst="rect">
          <a:avLst/>
        </a:prstGeom>
      </xdr:spPr>
    </xdr:pic>
    <xdr:clientData/>
  </xdr:twoCellAnchor>
  <xdr:twoCellAnchor editAs="oneCell">
    <xdr:from>
      <xdr:col>0</xdr:col>
      <xdr:colOff>828677</xdr:colOff>
      <xdr:row>0</xdr:row>
      <xdr:rowOff>0</xdr:rowOff>
    </xdr:from>
    <xdr:to>
      <xdr:col>1</xdr:col>
      <xdr:colOff>1556657</xdr:colOff>
      <xdr:row>7</xdr:row>
      <xdr:rowOff>252678</xdr:rowOff>
    </xdr:to>
    <xdr:pic>
      <xdr:nvPicPr>
        <xdr:cNvPr id="4" name="Imagen 3">
          <a:extLst>
            <a:ext uri="{FF2B5EF4-FFF2-40B4-BE49-F238E27FC236}">
              <a16:creationId xmlns:a16="http://schemas.microsoft.com/office/drawing/2014/main" id="{9A746338-05DF-4F19-BDBC-A873DF7B03D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28677" y="0"/>
          <a:ext cx="2774494" cy="840507"/>
        </a:xfrm>
        <a:prstGeom prst="rect">
          <a:avLst/>
        </a:prstGeom>
      </xdr:spPr>
    </xdr:pic>
    <xdr:clientData/>
  </xdr:twoCellAnchor>
  <xdr:twoCellAnchor>
    <xdr:from>
      <xdr:col>25</xdr:col>
      <xdr:colOff>0</xdr:colOff>
      <xdr:row>38</xdr:row>
      <xdr:rowOff>0</xdr:rowOff>
    </xdr:from>
    <xdr:to>
      <xdr:col>32</xdr:col>
      <xdr:colOff>0</xdr:colOff>
      <xdr:row>42</xdr:row>
      <xdr:rowOff>61696</xdr:rowOff>
    </xdr:to>
    <xdr:sp macro="" textlink="">
      <xdr:nvSpPr>
        <xdr:cNvPr id="5" name="Text Box 45">
          <a:extLst>
            <a:ext uri="{FF2B5EF4-FFF2-40B4-BE49-F238E27FC236}">
              <a16:creationId xmlns:a16="http://schemas.microsoft.com/office/drawing/2014/main" id="{8467467F-900B-4614-842C-DBA794AC2BE9}"/>
            </a:ext>
          </a:extLst>
        </xdr:cNvPr>
        <xdr:cNvSpPr txBox="1">
          <a:spLocks noChangeArrowheads="1"/>
        </xdr:cNvSpPr>
      </xdr:nvSpPr>
      <xdr:spPr bwMode="auto">
        <a:xfrm>
          <a:off x="30998160" y="30937200"/>
          <a:ext cx="3840480" cy="732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Fax:  601 3275248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contactenos@uaeos.gov.co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287055</xdr:colOff>
      <xdr:row>46</xdr:row>
      <xdr:rowOff>13048</xdr:rowOff>
    </xdr:from>
    <xdr:to>
      <xdr:col>6</xdr:col>
      <xdr:colOff>2146819</xdr:colOff>
      <xdr:row>50</xdr:row>
      <xdr:rowOff>74744</xdr:rowOff>
    </xdr:to>
    <xdr:sp macro="" textlink="">
      <xdr:nvSpPr>
        <xdr:cNvPr id="2" name="Text Box 45">
          <a:extLst>
            <a:ext uri="{FF2B5EF4-FFF2-40B4-BE49-F238E27FC236}">
              <a16:creationId xmlns:a16="http://schemas.microsoft.com/office/drawing/2014/main" id="{86DEE2D8-834D-43AC-8FB1-2B1E33A87137}"/>
            </a:ext>
          </a:extLst>
        </xdr:cNvPr>
        <xdr:cNvSpPr txBox="1">
          <a:spLocks noChangeArrowheads="1"/>
        </xdr:cNvSpPr>
      </xdr:nvSpPr>
      <xdr:spPr bwMode="auto">
        <a:xfrm>
          <a:off x="5293395" y="26873548"/>
          <a:ext cx="4359124" cy="732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3</xdr:col>
      <xdr:colOff>1104900</xdr:colOff>
      <xdr:row>46</xdr:row>
      <xdr:rowOff>9525</xdr:rowOff>
    </xdr:from>
    <xdr:to>
      <xdr:col>8</xdr:col>
      <xdr:colOff>559972</xdr:colOff>
      <xdr:row>47</xdr:row>
      <xdr:rowOff>13537</xdr:rowOff>
    </xdr:to>
    <xdr:pic>
      <xdr:nvPicPr>
        <xdr:cNvPr id="3" name="Imagen 2">
          <a:extLst>
            <a:ext uri="{FF2B5EF4-FFF2-40B4-BE49-F238E27FC236}">
              <a16:creationId xmlns:a16="http://schemas.microsoft.com/office/drawing/2014/main" id="{FB97AE2C-7EC6-4A15-8DB3-509E3C38F9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01540" y="26870025"/>
          <a:ext cx="8029265" cy="171652"/>
        </a:xfrm>
        <a:prstGeom prst="rect">
          <a:avLst/>
        </a:prstGeom>
      </xdr:spPr>
    </xdr:pic>
    <xdr:clientData/>
  </xdr:twoCellAnchor>
  <xdr:twoCellAnchor editAs="oneCell">
    <xdr:from>
      <xdr:col>0</xdr:col>
      <xdr:colOff>1185864</xdr:colOff>
      <xdr:row>2</xdr:row>
      <xdr:rowOff>166687</xdr:rowOff>
    </xdr:from>
    <xdr:to>
      <xdr:col>3</xdr:col>
      <xdr:colOff>941692</xdr:colOff>
      <xdr:row>6</xdr:row>
      <xdr:rowOff>52884</xdr:rowOff>
    </xdr:to>
    <xdr:pic>
      <xdr:nvPicPr>
        <xdr:cNvPr id="4" name="Imagen 3">
          <a:extLst>
            <a:ext uri="{FF2B5EF4-FFF2-40B4-BE49-F238E27FC236}">
              <a16:creationId xmlns:a16="http://schemas.microsoft.com/office/drawing/2014/main" id="{DA69E4EC-9240-44D6-B58A-4E24D8CE97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33464" y="540067"/>
          <a:ext cx="3504868" cy="10749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287055</xdr:colOff>
      <xdr:row>28</xdr:row>
      <xdr:rowOff>13048</xdr:rowOff>
    </xdr:from>
    <xdr:to>
      <xdr:col>6</xdr:col>
      <xdr:colOff>2146819</xdr:colOff>
      <xdr:row>32</xdr:row>
      <xdr:rowOff>74744</xdr:rowOff>
    </xdr:to>
    <xdr:sp macro="" textlink="">
      <xdr:nvSpPr>
        <xdr:cNvPr id="2" name="Text Box 45">
          <a:extLst>
            <a:ext uri="{FF2B5EF4-FFF2-40B4-BE49-F238E27FC236}">
              <a16:creationId xmlns:a16="http://schemas.microsoft.com/office/drawing/2014/main" id="{109AD0D3-8C28-4791-80E1-A03AEB313429}"/>
            </a:ext>
          </a:extLst>
        </xdr:cNvPr>
        <xdr:cNvSpPr txBox="1">
          <a:spLocks noChangeArrowheads="1"/>
        </xdr:cNvSpPr>
      </xdr:nvSpPr>
      <xdr:spPr bwMode="auto">
        <a:xfrm>
          <a:off x="8059455" y="25280968"/>
          <a:ext cx="4816324" cy="732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3</xdr:col>
      <xdr:colOff>1104900</xdr:colOff>
      <xdr:row>28</xdr:row>
      <xdr:rowOff>9525</xdr:rowOff>
    </xdr:from>
    <xdr:to>
      <xdr:col>7</xdr:col>
      <xdr:colOff>1502569</xdr:colOff>
      <xdr:row>29</xdr:row>
      <xdr:rowOff>5599</xdr:rowOff>
    </xdr:to>
    <xdr:pic>
      <xdr:nvPicPr>
        <xdr:cNvPr id="3" name="Imagen 2">
          <a:extLst>
            <a:ext uri="{FF2B5EF4-FFF2-40B4-BE49-F238E27FC236}">
              <a16:creationId xmlns:a16="http://schemas.microsoft.com/office/drawing/2014/main" id="{85B99D55-4BCF-4E33-BDF1-D6D1E701CE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45580" y="25277445"/>
          <a:ext cx="8025289" cy="163715"/>
        </a:xfrm>
        <a:prstGeom prst="rect">
          <a:avLst/>
        </a:prstGeom>
      </xdr:spPr>
    </xdr:pic>
    <xdr:clientData/>
  </xdr:twoCellAnchor>
  <xdr:twoCellAnchor editAs="oneCell">
    <xdr:from>
      <xdr:col>1</xdr:col>
      <xdr:colOff>1304926</xdr:colOff>
      <xdr:row>2</xdr:row>
      <xdr:rowOff>0</xdr:rowOff>
    </xdr:from>
    <xdr:to>
      <xdr:col>3</xdr:col>
      <xdr:colOff>1438276</xdr:colOff>
      <xdr:row>7</xdr:row>
      <xdr:rowOff>117179</xdr:rowOff>
    </xdr:to>
    <xdr:pic>
      <xdr:nvPicPr>
        <xdr:cNvPr id="4" name="Imagen 3">
          <a:extLst>
            <a:ext uri="{FF2B5EF4-FFF2-40B4-BE49-F238E27FC236}">
              <a16:creationId xmlns:a16="http://schemas.microsoft.com/office/drawing/2014/main" id="{2C5388C5-F36D-4192-AD33-18775B6BBE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4706" y="373380"/>
          <a:ext cx="3524250" cy="106967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782355</xdr:colOff>
      <xdr:row>33</xdr:row>
      <xdr:rowOff>60673</xdr:rowOff>
    </xdr:from>
    <xdr:to>
      <xdr:col>7</xdr:col>
      <xdr:colOff>365644</xdr:colOff>
      <xdr:row>43</xdr:row>
      <xdr:rowOff>46169</xdr:rowOff>
    </xdr:to>
    <xdr:sp macro="" textlink="">
      <xdr:nvSpPr>
        <xdr:cNvPr id="2" name="Text Box 45">
          <a:extLst>
            <a:ext uri="{FF2B5EF4-FFF2-40B4-BE49-F238E27FC236}">
              <a16:creationId xmlns:a16="http://schemas.microsoft.com/office/drawing/2014/main" id="{108A405D-2A07-4579-8999-590639C162B9}"/>
            </a:ext>
          </a:extLst>
        </xdr:cNvPr>
        <xdr:cNvSpPr txBox="1">
          <a:spLocks noChangeArrowheads="1"/>
        </xdr:cNvSpPr>
      </xdr:nvSpPr>
      <xdr:spPr bwMode="auto">
        <a:xfrm>
          <a:off x="8335680" y="19434523"/>
          <a:ext cx="4736314" cy="1890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3</xdr:col>
      <xdr:colOff>1514475</xdr:colOff>
      <xdr:row>32</xdr:row>
      <xdr:rowOff>47625</xdr:rowOff>
    </xdr:from>
    <xdr:to>
      <xdr:col>8</xdr:col>
      <xdr:colOff>276225</xdr:colOff>
      <xdr:row>33</xdr:row>
      <xdr:rowOff>57987</xdr:rowOff>
    </xdr:to>
    <xdr:pic>
      <xdr:nvPicPr>
        <xdr:cNvPr id="3" name="Imagen 2">
          <a:extLst>
            <a:ext uri="{FF2B5EF4-FFF2-40B4-BE49-F238E27FC236}">
              <a16:creationId xmlns:a16="http://schemas.microsoft.com/office/drawing/2014/main" id="{A25095B3-D938-4044-B6E1-39A8799792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00850" y="19230975"/>
          <a:ext cx="7772400" cy="177049"/>
        </a:xfrm>
        <a:prstGeom prst="rect">
          <a:avLst/>
        </a:prstGeom>
      </xdr:spPr>
    </xdr:pic>
    <xdr:clientData/>
  </xdr:twoCellAnchor>
  <xdr:twoCellAnchor editAs="oneCell">
    <xdr:from>
      <xdr:col>3</xdr:col>
      <xdr:colOff>838200</xdr:colOff>
      <xdr:row>1</xdr:row>
      <xdr:rowOff>142875</xdr:rowOff>
    </xdr:from>
    <xdr:to>
      <xdr:col>5</xdr:col>
      <xdr:colOff>466725</xdr:colOff>
      <xdr:row>7</xdr:row>
      <xdr:rowOff>60029</xdr:rowOff>
    </xdr:to>
    <xdr:pic>
      <xdr:nvPicPr>
        <xdr:cNvPr id="4" name="Imagen 3">
          <a:extLst>
            <a:ext uri="{FF2B5EF4-FFF2-40B4-BE49-F238E27FC236}">
              <a16:creationId xmlns:a16="http://schemas.microsoft.com/office/drawing/2014/main" id="{A106C1F5-3911-462C-B761-AF30EAEA37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24575" y="333375"/>
          <a:ext cx="3429000" cy="106967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1307591</xdr:colOff>
      <xdr:row>29</xdr:row>
      <xdr:rowOff>108298</xdr:rowOff>
    </xdr:from>
    <xdr:to>
      <xdr:col>7</xdr:col>
      <xdr:colOff>894963</xdr:colOff>
      <xdr:row>42</xdr:row>
      <xdr:rowOff>74744</xdr:rowOff>
    </xdr:to>
    <xdr:sp macro="" textlink="">
      <xdr:nvSpPr>
        <xdr:cNvPr id="2" name="Text Box 45">
          <a:extLst>
            <a:ext uri="{FF2B5EF4-FFF2-40B4-BE49-F238E27FC236}">
              <a16:creationId xmlns:a16="http://schemas.microsoft.com/office/drawing/2014/main" id="{9163D45A-19F2-408E-9BB1-827BE5BC2B31}"/>
            </a:ext>
          </a:extLst>
        </xdr:cNvPr>
        <xdr:cNvSpPr txBox="1">
          <a:spLocks noChangeArrowheads="1"/>
        </xdr:cNvSpPr>
      </xdr:nvSpPr>
      <xdr:spPr bwMode="auto">
        <a:xfrm>
          <a:off x="9918191" y="14830138"/>
          <a:ext cx="5965312" cy="2145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endParaRPr lang="es-CO" sz="1200">
            <a:effectLst/>
            <a:latin typeface="Times New Roman"/>
            <a:ea typeface="Times New Roman"/>
          </a:endParaRPr>
        </a:p>
      </xdr:txBody>
    </xdr:sp>
    <xdr:clientData/>
  </xdr:twoCellAnchor>
  <xdr:oneCellAnchor>
    <xdr:from>
      <xdr:col>3</xdr:col>
      <xdr:colOff>2125436</xdr:colOff>
      <xdr:row>29</xdr:row>
      <xdr:rowOff>104775</xdr:rowOff>
    </xdr:from>
    <xdr:ext cx="7779204" cy="159361"/>
    <xdr:pic>
      <xdr:nvPicPr>
        <xdr:cNvPr id="3" name="Imagen 2">
          <a:extLst>
            <a:ext uri="{FF2B5EF4-FFF2-40B4-BE49-F238E27FC236}">
              <a16:creationId xmlns:a16="http://schemas.microsoft.com/office/drawing/2014/main" id="{9EE64B2B-5825-4D0D-B7F7-08D62EE950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04316" y="14826615"/>
          <a:ext cx="7779204" cy="159361"/>
        </a:xfrm>
        <a:prstGeom prst="rect">
          <a:avLst/>
        </a:prstGeom>
      </xdr:spPr>
    </xdr:pic>
    <xdr:clientData/>
  </xdr:oneCellAnchor>
  <xdr:oneCellAnchor>
    <xdr:from>
      <xdr:col>22</xdr:col>
      <xdr:colOff>0</xdr:colOff>
      <xdr:row>28</xdr:row>
      <xdr:rowOff>9525</xdr:rowOff>
    </xdr:from>
    <xdr:ext cx="7779204" cy="159361"/>
    <xdr:pic>
      <xdr:nvPicPr>
        <xdr:cNvPr id="4" name="Imagen 3">
          <a:extLst>
            <a:ext uri="{FF2B5EF4-FFF2-40B4-BE49-F238E27FC236}">
              <a16:creationId xmlns:a16="http://schemas.microsoft.com/office/drawing/2014/main" id="{8ACFE04A-A6A9-43F5-A1DF-74EA92C783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211520" y="14563725"/>
          <a:ext cx="7779204" cy="159361"/>
        </a:xfrm>
        <a:prstGeom prst="rect">
          <a:avLst/>
        </a:prstGeom>
      </xdr:spPr>
    </xdr:pic>
    <xdr:clientData/>
  </xdr:oneCellAnchor>
  <xdr:twoCellAnchor>
    <xdr:from>
      <xdr:col>25</xdr:col>
      <xdr:colOff>68036</xdr:colOff>
      <xdr:row>29</xdr:row>
      <xdr:rowOff>54429</xdr:rowOff>
    </xdr:from>
    <xdr:to>
      <xdr:col>35</xdr:col>
      <xdr:colOff>0</xdr:colOff>
      <xdr:row>33</xdr:row>
      <xdr:rowOff>116125</xdr:rowOff>
    </xdr:to>
    <xdr:sp macro="" textlink="">
      <xdr:nvSpPr>
        <xdr:cNvPr id="5" name="Text Box 45">
          <a:extLst>
            <a:ext uri="{FF2B5EF4-FFF2-40B4-BE49-F238E27FC236}">
              <a16:creationId xmlns:a16="http://schemas.microsoft.com/office/drawing/2014/main" id="{5DC39C9E-C285-4ACF-8404-C7106E243AF5}"/>
            </a:ext>
          </a:extLst>
        </xdr:cNvPr>
        <xdr:cNvSpPr txBox="1">
          <a:spLocks noChangeArrowheads="1"/>
        </xdr:cNvSpPr>
      </xdr:nvSpPr>
      <xdr:spPr bwMode="auto">
        <a:xfrm>
          <a:off x="32582576" y="14776269"/>
          <a:ext cx="4275364" cy="732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000" u="sng">
              <a:solidFill>
                <a:srgbClr val="0000FF"/>
              </a:solidFill>
              <a:effectLst/>
              <a:latin typeface="Calibri"/>
              <a:ea typeface="Calibri"/>
              <a:cs typeface="Times New Roman"/>
            </a:rPr>
            <a:t>atencionalciudadano@uaeos.gov.co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381000</xdr:colOff>
      <xdr:row>3</xdr:row>
      <xdr:rowOff>54428</xdr:rowOff>
    </xdr:from>
    <xdr:to>
      <xdr:col>1</xdr:col>
      <xdr:colOff>1533525</xdr:colOff>
      <xdr:row>8</xdr:row>
      <xdr:rowOff>0</xdr:rowOff>
    </xdr:to>
    <xdr:pic>
      <xdr:nvPicPr>
        <xdr:cNvPr id="6" name="Imagen 5">
          <a:extLst>
            <a:ext uri="{FF2B5EF4-FFF2-40B4-BE49-F238E27FC236}">
              <a16:creationId xmlns:a16="http://schemas.microsoft.com/office/drawing/2014/main" id="{C2CB6832-162F-41F9-B130-F22A6A3AB0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0" y="603068"/>
          <a:ext cx="3491865" cy="118001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287055</xdr:colOff>
      <xdr:row>30</xdr:row>
      <xdr:rowOff>13048</xdr:rowOff>
    </xdr:from>
    <xdr:to>
      <xdr:col>6</xdr:col>
      <xdr:colOff>2146819</xdr:colOff>
      <xdr:row>34</xdr:row>
      <xdr:rowOff>74744</xdr:rowOff>
    </xdr:to>
    <xdr:sp macro="" textlink="">
      <xdr:nvSpPr>
        <xdr:cNvPr id="2" name="Text Box 45">
          <a:extLst>
            <a:ext uri="{FF2B5EF4-FFF2-40B4-BE49-F238E27FC236}">
              <a16:creationId xmlns:a16="http://schemas.microsoft.com/office/drawing/2014/main" id="{C61D2F73-AF73-41DF-A394-595E37D1FFF4}"/>
            </a:ext>
          </a:extLst>
        </xdr:cNvPr>
        <xdr:cNvSpPr txBox="1">
          <a:spLocks noChangeArrowheads="1"/>
        </xdr:cNvSpPr>
      </xdr:nvSpPr>
      <xdr:spPr bwMode="auto">
        <a:xfrm>
          <a:off x="7821330" y="17148523"/>
          <a:ext cx="4745839"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3</xdr:col>
      <xdr:colOff>1104900</xdr:colOff>
      <xdr:row>30</xdr:row>
      <xdr:rowOff>9525</xdr:rowOff>
    </xdr:from>
    <xdr:to>
      <xdr:col>7</xdr:col>
      <xdr:colOff>771525</xdr:colOff>
      <xdr:row>31</xdr:row>
      <xdr:rowOff>5600</xdr:rowOff>
    </xdr:to>
    <xdr:pic>
      <xdr:nvPicPr>
        <xdr:cNvPr id="3" name="Imagen 2">
          <a:extLst>
            <a:ext uri="{FF2B5EF4-FFF2-40B4-BE49-F238E27FC236}">
              <a16:creationId xmlns:a16="http://schemas.microsoft.com/office/drawing/2014/main" id="{DAD7F8BE-69A3-4C5A-B4CE-E44E020EC3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72225" y="17145000"/>
          <a:ext cx="7781925" cy="157999"/>
        </a:xfrm>
        <a:prstGeom prst="rect">
          <a:avLst/>
        </a:prstGeom>
      </xdr:spPr>
    </xdr:pic>
    <xdr:clientData/>
  </xdr:twoCellAnchor>
  <xdr:twoCellAnchor editAs="oneCell">
    <xdr:from>
      <xdr:col>1</xdr:col>
      <xdr:colOff>1304926</xdr:colOff>
      <xdr:row>2</xdr:row>
      <xdr:rowOff>0</xdr:rowOff>
    </xdr:from>
    <xdr:to>
      <xdr:col>3</xdr:col>
      <xdr:colOff>1438276</xdr:colOff>
      <xdr:row>7</xdr:row>
      <xdr:rowOff>117179</xdr:rowOff>
    </xdr:to>
    <xdr:pic>
      <xdr:nvPicPr>
        <xdr:cNvPr id="4" name="Imagen 3">
          <a:extLst>
            <a:ext uri="{FF2B5EF4-FFF2-40B4-BE49-F238E27FC236}">
              <a16:creationId xmlns:a16="http://schemas.microsoft.com/office/drawing/2014/main" id="{9BEF426E-D7F9-47AD-A231-3BE069837A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86126" y="390525"/>
          <a:ext cx="3419475" cy="10696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287055</xdr:colOff>
      <xdr:row>27</xdr:row>
      <xdr:rowOff>13048</xdr:rowOff>
    </xdr:from>
    <xdr:to>
      <xdr:col>6</xdr:col>
      <xdr:colOff>2146819</xdr:colOff>
      <xdr:row>31</xdr:row>
      <xdr:rowOff>74744</xdr:rowOff>
    </xdr:to>
    <xdr:sp macro="" textlink="">
      <xdr:nvSpPr>
        <xdr:cNvPr id="2" name="Text Box 45">
          <a:extLst>
            <a:ext uri="{FF2B5EF4-FFF2-40B4-BE49-F238E27FC236}">
              <a16:creationId xmlns:a16="http://schemas.microsoft.com/office/drawing/2014/main" id="{DD57DDA0-0227-40DA-81B4-C426C47B7DFB}"/>
            </a:ext>
          </a:extLst>
        </xdr:cNvPr>
        <xdr:cNvSpPr txBox="1">
          <a:spLocks noChangeArrowheads="1"/>
        </xdr:cNvSpPr>
      </xdr:nvSpPr>
      <xdr:spPr bwMode="auto">
        <a:xfrm>
          <a:off x="8059455" y="12540328"/>
          <a:ext cx="4816324" cy="732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3</xdr:col>
      <xdr:colOff>1104900</xdr:colOff>
      <xdr:row>27</xdr:row>
      <xdr:rowOff>9525</xdr:rowOff>
    </xdr:from>
    <xdr:to>
      <xdr:col>7</xdr:col>
      <xdr:colOff>1457325</xdr:colOff>
      <xdr:row>28</xdr:row>
      <xdr:rowOff>5600</xdr:rowOff>
    </xdr:to>
    <xdr:pic>
      <xdr:nvPicPr>
        <xdr:cNvPr id="3" name="Imagen 2">
          <a:extLst>
            <a:ext uri="{FF2B5EF4-FFF2-40B4-BE49-F238E27FC236}">
              <a16:creationId xmlns:a16="http://schemas.microsoft.com/office/drawing/2014/main" id="{45798224-D69A-4305-BD0C-19E3FD43BC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45580" y="12536805"/>
          <a:ext cx="7980045" cy="163715"/>
        </a:xfrm>
        <a:prstGeom prst="rect">
          <a:avLst/>
        </a:prstGeom>
      </xdr:spPr>
    </xdr:pic>
    <xdr:clientData/>
  </xdr:twoCellAnchor>
  <xdr:twoCellAnchor editAs="oneCell">
    <xdr:from>
      <xdr:col>1</xdr:col>
      <xdr:colOff>1304926</xdr:colOff>
      <xdr:row>2</xdr:row>
      <xdr:rowOff>0</xdr:rowOff>
    </xdr:from>
    <xdr:to>
      <xdr:col>3</xdr:col>
      <xdr:colOff>1438276</xdr:colOff>
      <xdr:row>7</xdr:row>
      <xdr:rowOff>117179</xdr:rowOff>
    </xdr:to>
    <xdr:pic>
      <xdr:nvPicPr>
        <xdr:cNvPr id="4" name="Imagen 3">
          <a:extLst>
            <a:ext uri="{FF2B5EF4-FFF2-40B4-BE49-F238E27FC236}">
              <a16:creationId xmlns:a16="http://schemas.microsoft.com/office/drawing/2014/main" id="{2943BFBB-727E-4BE8-9A14-06601861BF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54706" y="373380"/>
          <a:ext cx="3524250" cy="10696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FileServer\GESTION%202023\Pensamiento%20y%20Direccionamiento%20Estrategico\Plan%20estrategico\FO1_PLAN_ESTRATEGICO_V10%20(1)_coment%20Carolina%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Educacion$\GESTION%202023\Pensamiento%20y%20Direccionamiento%20Estrategico\Plan%20estrategico\FO1_PLAN_ESTRATEGICO_V10%20(1)_coment%20Carolina%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29\Administrativa$\GESTION%202023\Pensamiento%20y%20Direccionamiento%20Estrategico\Plan%20estrategico\FO1_PLAN_ESTRATEGICO_V10%20(1)_coment%20Carolina%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ERVER\Planeacion$\GESTION%202023\Pensamiento%20y%20Direccionamiento%20Estrategico\Plan%20estrategico\FO1_PLAN_ESTRATEGICO_V10%20(1)_coment%20Carolina%20(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olidarias-my.sharepoint.com/GESTION%202023/Pensamiento%20y%20Direccionamiento%20Estrategico/Plan%20estrategico/FO1_PLAN_ESTRATEGICO_V10%20(1)_coment%20Carolina%2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server\tecnologia$\Users\marelbi.hernandez\Downloads\Plan%20de%20acci&#243;n%20Institucional%20TIC%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Objetivos y Plan de Acción"/>
      <sheetName val="Estructura de PND"/>
      <sheetName val="Programas sectoriales"/>
      <sheetName val="Hoja2"/>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Objetivos y Plan de Acción"/>
      <sheetName val="Estructura de PND"/>
      <sheetName val="Programas sectoriales"/>
      <sheetName val="Hoja2"/>
    </sheetNames>
    <sheetDataSet>
      <sheetData sheetId="0"/>
      <sheetData sheetId="1"/>
      <sheetData sheetId="2">
        <row r="4">
          <cell r="B4" t="str">
            <v>1. Ordenamiento del territorio
alrededor del agua y justicia
ambiental</v>
          </cell>
        </row>
        <row r="5">
          <cell r="B5" t="str">
            <v>2. Seguridad humana y justicia social</v>
          </cell>
        </row>
        <row r="6">
          <cell r="B6" t="str">
            <v>3. Derecho humano a la alimentación</v>
          </cell>
        </row>
        <row r="7">
          <cell r="B7" t="str">
            <v>4.  Internacionalización, transformación productiva para la vida y acción climática</v>
          </cell>
        </row>
        <row r="8">
          <cell r="B8" t="str">
            <v>5. Convergencia regional</v>
          </cell>
        </row>
      </sheetData>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Objetivos y Plan de Acción"/>
      <sheetName val="Estructura de PND"/>
      <sheetName val="Programas sectoriales"/>
      <sheetName val="Hoja2"/>
    </sheetNames>
    <sheetDataSet>
      <sheetData sheetId="0"/>
      <sheetData sheetId="1"/>
      <sheetData sheetId="2">
        <row r="4">
          <cell r="B4" t="str">
            <v>1. Ordenamiento del territorio
alrededor del agua y justicia
ambiental</v>
          </cell>
        </row>
        <row r="5">
          <cell r="B5" t="str">
            <v>2. Seguridad humana y justicia social</v>
          </cell>
        </row>
        <row r="6">
          <cell r="B6" t="str">
            <v>3. Derecho humano a la alimentación</v>
          </cell>
        </row>
        <row r="7">
          <cell r="B7" t="str">
            <v>4.  Internacionalización, transformación productiva para la vida y acción climática</v>
          </cell>
        </row>
        <row r="8">
          <cell r="B8" t="str">
            <v>5. Convergencia regional</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Objetivos y Plan de Acción"/>
      <sheetName val="Estructura de PND"/>
      <sheetName val="Programas sectoriales"/>
      <sheetName val="Hoja2"/>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Objetivos y Plan de Acción"/>
      <sheetName val="Estructura de PND"/>
      <sheetName val="Programas sectoriales"/>
      <sheetName val="Hoja2"/>
    </sheetNames>
    <sheetDataSet>
      <sheetData sheetId="0"/>
      <sheetData sheetId="1"/>
      <sheetData sheetId="2">
        <row r="4">
          <cell r="B4" t="str">
            <v>1. Ordenamiento del territorio
alrededor del agua y justicia
ambiental</v>
          </cell>
        </row>
        <row r="5">
          <cell r="B5" t="str">
            <v>2. Seguridad humana y justicia social</v>
          </cell>
        </row>
        <row r="6">
          <cell r="B6" t="str">
            <v>3. Derecho humano a la alimentación</v>
          </cell>
        </row>
        <row r="7">
          <cell r="B7" t="str">
            <v>4.  Internacionalización, transformación productiva para la vida y acción climática</v>
          </cell>
        </row>
        <row r="8">
          <cell r="B8" t="str">
            <v>5. Convergencia regional</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ÓN"/>
    </sheetNames>
    <sheetDataSet>
      <sheetData sheetId="0">
        <row r="12">
          <cell r="D12" t="str">
            <v xml:space="preserve">
1. Continuar la implementación de la política de gobierno digital </v>
          </cell>
        </row>
      </sheetData>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074"/>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083"/>
    </inkml:context>
    <inkml:brush xml:id="br0">
      <inkml:brushProperty name="width" value="0.05" units="cm"/>
      <inkml:brushProperty name="height" value="0.05" units="cm"/>
      <inkml:brushProperty name="ignorePressure" value="1"/>
    </inkml:brush>
  </inkml:definitions>
  <inkml:trace contextRef="#ctx0" brushRef="#br0">0 1</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084"/>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085"/>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086"/>
    </inkml:context>
    <inkml:brush xml:id="br0">
      <inkml:brushProperty name="width" value="0.05" units="cm"/>
      <inkml:brushProperty name="height" value="0.05" units="cm"/>
      <inkml:brushProperty name="ignorePressure" value="1"/>
    </inkml:brush>
  </inkml:definitions>
  <inkml:trace contextRef="#ctx0" brushRef="#br0">71 0,'-30'0,"-10"0</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087"/>
    </inkml:context>
    <inkml:brush xml:id="br0">
      <inkml:brushProperty name="width" value="0.05" units="cm"/>
      <inkml:brushProperty name="height" value="0.05" units="cm"/>
      <inkml:brushProperty name="ignorePressure" value="1"/>
    </inkml:brush>
  </inkml:definitions>
  <inkml:trace contextRef="#ctx0" brushRef="#br0">24 13,'-10'-6,"-3"0</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088"/>
    </inkml:context>
    <inkml:brush xml:id="br0">
      <inkml:brushProperty name="width" value="0.05" units="cm"/>
      <inkml:brushProperty name="height" value="0.05" units="cm"/>
      <inkml:brushProperty name="ignorePressure" value="1"/>
    </inkml:brush>
  </inkml:definitions>
  <inkml:trace contextRef="#ctx0" brushRef="#br0">0 1,'0'0</inkml:trace>
  <inkml:trace contextRef="#ctx0" brushRef="#br0" timeOffset="1">0 1,'0'0</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090"/>
    </inkml:context>
    <inkml:brush xml:id="br0">
      <inkml:brushProperty name="width" value="0.05" units="cm"/>
      <inkml:brushProperty name="height" value="0.05" units="cm"/>
      <inkml:brushProperty name="ignorePressure" value="1"/>
    </inkml:brush>
  </inkml:definitions>
  <inkml:trace contextRef="#ctx0" brushRef="#br0">1 1,'0'0</inkml:trace>
  <inkml:trace contextRef="#ctx0" brushRef="#br0" timeOffset="1">1 1,'0'0</inkml:trace>
  <inkml:trace contextRef="#ctx0" brushRef="#br0" timeOffset="2">1 1,'0'0</inkml:trace>
  <inkml:trace contextRef="#ctx0" brushRef="#br0" timeOffset="3">1 1,'0'0</inkml:trace>
  <inkml:trace contextRef="#ctx0" brushRef="#br0" timeOffset="4">1 1,'0'0</inkml:trace>
  <inkml:trace contextRef="#ctx0" brushRef="#br0" timeOffset="5">1 1,'0'0</inkml:trace>
  <inkml:trace contextRef="#ctx0" brushRef="#br0" timeOffset="6">1 1,'0'0</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097"/>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098"/>
    </inkml:context>
    <inkml:brush xml:id="br0">
      <inkml:brushProperty name="width" value="0.05" units="cm"/>
      <inkml:brushProperty name="height" value="0.05" units="cm"/>
      <inkml:brushProperty name="ignorePressure" value="1"/>
    </inkml:brush>
  </inkml:definitions>
  <inkml:trace contextRef="#ctx0" brushRef="#br0">0 1,'0'0</inkml:trace>
  <inkml:trace contextRef="#ctx0" brushRef="#br0" timeOffset="1">0 1,'0'0</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00"/>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075"/>
    </inkml:context>
    <inkml:brush xml:id="br0">
      <inkml:brushProperty name="width" value="0.05" units="cm"/>
      <inkml:brushProperty name="height" value="0.05" units="cm"/>
      <inkml:brushProperty name="ignorePressure" value="1"/>
    </inkml:brush>
  </inkml:definitions>
  <inkml:trace contextRef="#ctx0" brushRef="#br0">152 385,'-25'-32,"-35"-126,-6-36</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01"/>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03"/>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04"/>
    </inkml:context>
    <inkml:brush xml:id="br0">
      <inkml:brushProperty name="width" value="0.05" units="cm"/>
      <inkml:brushProperty name="height" value="0.05" units="cm"/>
      <inkml:brushProperty name="ignorePressure" value="1"/>
    </inkml:brush>
  </inkml:definitions>
  <inkml:trace contextRef="#ctx0" brushRef="#br0">0 0</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05"/>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06"/>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07"/>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08"/>
    </inkml:context>
    <inkml:brush xml:id="br0">
      <inkml:brushProperty name="width" value="0.05" units="cm"/>
      <inkml:brushProperty name="height" value="0.05" units="cm"/>
      <inkml:brushProperty name="ignorePressure" value="1"/>
    </inkml:brush>
  </inkml:definitions>
  <inkml:trace contextRef="#ctx0" brushRef="#br0">1 0</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09"/>
    </inkml:context>
    <inkml:brush xml:id="br0">
      <inkml:brushProperty name="width" value="0.05" units="cm"/>
      <inkml:brushProperty name="height" value="0.05" units="cm"/>
      <inkml:brushProperty name="ignorePressure" value="1"/>
    </inkml:brush>
  </inkml:definitions>
  <inkml:trace contextRef="#ctx0" brushRef="#br0">1 0,'0'0</inkml:trace>
  <inkml:trace contextRef="#ctx0" brushRef="#br0" timeOffset="1">1 0,'0'0</inkml:trace>
  <inkml:trace contextRef="#ctx0" brushRef="#br0" timeOffset="2">1 0,'0'0</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12"/>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13"/>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076"/>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14"/>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15"/>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16"/>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17"/>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18"/>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19"/>
    </inkml:context>
    <inkml:brush xml:id="br0">
      <inkml:brushProperty name="width" value="0.05" units="cm"/>
      <inkml:brushProperty name="height" value="0.05" units="cm"/>
      <inkml:brushProperty name="ignorePressure" value="1"/>
    </inkml:brush>
  </inkml:definitions>
  <inkml:trace contextRef="#ctx0" brushRef="#br0">12 1,'-5'0,"-2"0</inkml:trace>
</inkml:ink>
</file>

<file path=xl/ink/ink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20"/>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21"/>
    </inkml:context>
    <inkml:brush xml:id="br0">
      <inkml:brushProperty name="width" value="0.05" units="cm"/>
      <inkml:brushProperty name="height" value="0.05" units="cm"/>
      <inkml:brushProperty name="ignorePressure" value="1"/>
    </inkml:brush>
  </inkml:definitions>
  <inkml:trace contextRef="#ctx0" brushRef="#br0">1 0,'0'5,"0"2</inkml:trace>
</inkml:ink>
</file>

<file path=xl/ink/ink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22"/>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23"/>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077"/>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24"/>
    </inkml:context>
    <inkml:brush xml:id="br0">
      <inkml:brushProperty name="width" value="0.05" units="cm"/>
      <inkml:brushProperty name="height" value="0.05" units="cm"/>
      <inkml:brushProperty name="ignorePressure" value="1"/>
    </inkml:brush>
  </inkml:definitions>
  <inkml:trace contextRef="#ctx0" brushRef="#br0">0 1,'5'0,"2"0</inkml:trace>
</inkml:ink>
</file>

<file path=xl/ink/ink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25"/>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26"/>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27"/>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28"/>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29"/>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30"/>
    </inkml:context>
    <inkml:brush xml:id="br0">
      <inkml:brushProperty name="width" value="0.05" units="cm"/>
      <inkml:brushProperty name="height" value="0.05" units="cm"/>
      <inkml:brushProperty name="ignorePressure" value="1"/>
    </inkml:brush>
  </inkml:definitions>
  <inkml:trace contextRef="#ctx0" brushRef="#br0">0 0</inkml:trace>
</inkml:ink>
</file>

<file path=xl/ink/ink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31"/>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32"/>
    </inkml:context>
    <inkml:brush xml:id="br0">
      <inkml:brushProperty name="width" value="0.05" units="cm"/>
      <inkml:brushProperty name="height" value="0.05" units="cm"/>
      <inkml:brushProperty name="ignorePressure" value="1"/>
    </inkml:brush>
  </inkml:definitions>
  <inkml:trace contextRef="#ctx0" brushRef="#br0">1 1,'4'0,"3"0</inkml:trace>
</inkml:ink>
</file>

<file path=xl/ink/ink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33"/>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078"/>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34"/>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35"/>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36"/>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37"/>
    </inkml:context>
    <inkml:brush xml:id="br0">
      <inkml:brushProperty name="width" value="0.05" units="cm"/>
      <inkml:brushProperty name="height" value="0.05" units="cm"/>
      <inkml:brushProperty name="ignorePressure" value="1"/>
    </inkml:brush>
  </inkml:definitions>
  <inkml:trace contextRef="#ctx0" brushRef="#br0">1 1,'0'0</inkml:trace>
  <inkml:trace contextRef="#ctx0" brushRef="#br0" timeOffset="1">1 1,'0'0</inkml:trace>
  <inkml:trace contextRef="#ctx0" brushRef="#br0" timeOffset="2">1 1,'0'0</inkml:trace>
</inkml:ink>
</file>

<file path=xl/ink/ink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40"/>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41"/>
    </inkml:context>
    <inkml:brush xml:id="br0">
      <inkml:brushProperty name="width" value="0.05" units="cm"/>
      <inkml:brushProperty name="height" value="0.05" units="cm"/>
      <inkml:brushProperty name="ignorePressure" value="1"/>
    </inkml:brush>
  </inkml:definitions>
  <inkml:trace contextRef="#ctx0" brushRef="#br0">0 0,'0'0</inkml:trace>
  <inkml:trace contextRef="#ctx0" brushRef="#br0" timeOffset="1">0 0,'0'0</inkml:trace>
  <inkml:trace contextRef="#ctx0" brushRef="#br0" timeOffset="2">0 0,'0'0</inkml:trace>
  <inkml:trace contextRef="#ctx0" brushRef="#br0" timeOffset="3">0 0,'0'0</inkml:trace>
</inkml:ink>
</file>

<file path=xl/ink/ink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45"/>
    </inkml:context>
    <inkml:brush xml:id="br0">
      <inkml:brushProperty name="width" value="0.05" units="cm"/>
      <inkml:brushProperty name="height" value="0.05" units="cm"/>
      <inkml:brushProperty name="ignorePressure" value="1"/>
    </inkml:brush>
  </inkml:definitions>
  <inkml:trace contextRef="#ctx0" brushRef="#br0">0 0,'0'0</inkml:trace>
  <inkml:trace contextRef="#ctx0" brushRef="#br0" timeOffset="1">0 0,'0'0</inkml:trace>
</inkml:ink>
</file>

<file path=xl/ink/ink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47"/>
    </inkml:context>
    <inkml:brush xml:id="br0">
      <inkml:brushProperty name="width" value="0.05" units="cm"/>
      <inkml:brushProperty name="height" value="0.05" units="cm"/>
      <inkml:brushProperty name="ignorePressure" value="1"/>
    </inkml:brush>
  </inkml:definitions>
  <inkml:trace contextRef="#ctx0" brushRef="#br0">0 1,'0'0</inkml:trace>
  <inkml:trace contextRef="#ctx0" brushRef="#br0" timeOffset="1">0 1,'0'0</inkml:trace>
  <inkml:trace contextRef="#ctx0" brushRef="#br0" timeOffset="2">0 1,'0'0</inkml:trace>
</inkml:ink>
</file>

<file path=xl/ink/ink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50"/>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51"/>
    </inkml:context>
    <inkml:brush xml:id="br0">
      <inkml:brushProperty name="width" value="0.05" units="cm"/>
      <inkml:brushProperty name="height" value="0.05" units="cm"/>
      <inkml:brushProperty name="ignorePressure" value="1"/>
    </inkml:brush>
  </inkml:definitions>
  <inkml:trace contextRef="#ctx0" brushRef="#br0">1 0</inkml:trace>
  <inkml:trace contextRef="#ctx0" brushRef="#br0" timeOffset="1">1 0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079"/>
    </inkml:context>
    <inkml:brush xml:id="br0">
      <inkml:brushProperty name="width" value="0.05" units="cm"/>
      <inkml:brushProperty name="height" value="0.05" units="cm"/>
      <inkml:brushProperty name="ignorePressure" value="1"/>
    </inkml:brush>
  </inkml:definitions>
  <inkml:trace contextRef="#ctx0" brushRef="#br0">0 1,'0'0</inkml:trace>
</inkml:ink>
</file>

<file path=xl/ink/ink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53"/>
    </inkml:context>
    <inkml:brush xml:id="br0">
      <inkml:brushProperty name="width" value="0.05" units="cm"/>
      <inkml:brushProperty name="height" value="0.05" units="cm"/>
      <inkml:brushProperty name="ignorePressure" value="1"/>
    </inkml:brush>
  </inkml:definitions>
  <inkml:trace contextRef="#ctx0" brushRef="#br0">1 35,'0'-5,"4"-2,3-4,-1-1</inkml:trace>
</inkml:ink>
</file>

<file path=xl/ink/ink6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54"/>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6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55"/>
    </inkml:context>
    <inkml:brush xml:id="br0">
      <inkml:brushProperty name="width" value="0.05" units="cm"/>
      <inkml:brushProperty name="height" value="0.05" units="cm"/>
      <inkml:brushProperty name="ignorePressure" value="1"/>
    </inkml:brush>
  </inkml:definitions>
  <inkml:trace contextRef="#ctx0" brushRef="#br0">13 1,'-5'0,"-2"0</inkml:trace>
</inkml:ink>
</file>

<file path=xl/ink/ink6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56"/>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6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57"/>
    </inkml:context>
    <inkml:brush xml:id="br0">
      <inkml:brushProperty name="width" value="0.05" units="cm"/>
      <inkml:brushProperty name="height" value="0.05" units="cm"/>
      <inkml:brushProperty name="ignorePressure" value="1"/>
    </inkml:brush>
  </inkml:definitions>
  <inkml:trace contextRef="#ctx0" brushRef="#br0">1 0,'5'0,"2"0</inkml:trace>
  <inkml:trace contextRef="#ctx0" brushRef="#br0" timeOffset="1">1 0,'0'0</inkml:trace>
  <inkml:trace contextRef="#ctx0" brushRef="#br0" timeOffset="2">1 0,'0'0</inkml:trace>
  <inkml:trace contextRef="#ctx0" brushRef="#br0" timeOffset="3">1 0,'0'0</inkml:trace>
  <inkml:trace contextRef="#ctx0" brushRef="#br0" timeOffset="4">1 0,'0'0</inkml:trace>
</inkml:ink>
</file>

<file path=xl/ink/ink6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62"/>
    </inkml:context>
    <inkml:brush xml:id="br0">
      <inkml:brushProperty name="width" value="0.05" units="cm"/>
      <inkml:brushProperty name="height" value="0.05" units="cm"/>
      <inkml:brushProperty name="ignorePressure" value="1"/>
    </inkml:brush>
  </inkml:definitions>
  <inkml:trace contextRef="#ctx0" brushRef="#br0">7 117,'0'0</inkml:trace>
  <inkml:trace contextRef="#ctx0" brushRef="#br0" timeOffset="1">7 88,'5'0,"1"0</inkml:trace>
  <inkml:trace contextRef="#ctx0" brushRef="#br0" timeOffset="2">66 29,'0'0</inkml:trace>
  <inkml:trace contextRef="#ctx0" brushRef="#br0" timeOffset="3">66 0,'0'0</inkml:trace>
  <inkml:trace contextRef="#ctx0" brushRef="#br0" timeOffset="4">66 0,'0'5,"0"2</inkml:trace>
  <inkml:trace contextRef="#ctx0" brushRef="#br0" timeOffset="5">66 29,'0'0</inkml:trace>
  <inkml:trace contextRef="#ctx0" brushRef="#br0" timeOffset="6">66 29,'0'0</inkml:trace>
  <inkml:trace contextRef="#ctx0" brushRef="#br0" timeOffset="7">66 0,'-10'5,"-8"17,-2 14,9-9,5-9</inkml:trace>
</inkml:ink>
</file>

<file path=xl/ink/ink6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70"/>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6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71"/>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6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72"/>
    </inkml:context>
    <inkml:brush xml:id="br0">
      <inkml:brushProperty name="width" value="0.05" units="cm"/>
      <inkml:brushProperty name="height" value="0.05" units="cm"/>
      <inkml:brushProperty name="ignorePressure" value="1"/>
    </inkml:brush>
  </inkml:definitions>
  <inkml:trace contextRef="#ctx0" brushRef="#br0">1 0,'0'0</inkml:trace>
  <inkml:trace contextRef="#ctx0" brushRef="#br0" timeOffset="1">1 0,'0'0</inkml:trace>
</inkml:ink>
</file>

<file path=xl/ink/ink6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74"/>
    </inkml:context>
    <inkml:brush xml:id="br0">
      <inkml:brushProperty name="width" value="0.05" units="cm"/>
      <inkml:brushProperty name="height" value="0.05" units="cm"/>
      <inkml:brushProperty name="ignorePressure" value="1"/>
    </inkml:brush>
  </inkml:definitions>
  <inkml:trace contextRef="#ctx0" brushRef="#br0">1 1,'0'0</inkml:trace>
  <inkml:trace contextRef="#ctx0" brushRef="#br0" timeOffset="1">1 1,'6'0,"3"6,5 2,2 1</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080"/>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7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76"/>
    </inkml:context>
    <inkml:brush xml:id="br0">
      <inkml:brushProperty name="width" value="0.05" units="cm"/>
      <inkml:brushProperty name="height" value="0.05" units="cm"/>
      <inkml:brushProperty name="ignorePressure" value="1"/>
    </inkml:brush>
  </inkml:definitions>
  <inkml:trace contextRef="#ctx0" brushRef="#br0">0 1</inkml:trace>
  <inkml:trace contextRef="#ctx0" brushRef="#br0" timeOffset="1">0 1</inkml:trace>
  <inkml:trace contextRef="#ctx0" brushRef="#br0" timeOffset="2">0 1</inkml:trace>
  <inkml:trace contextRef="#ctx0" brushRef="#br0" timeOffset="3">0 1</inkml:trace>
  <inkml:trace contextRef="#ctx0" brushRef="#br0" timeOffset="4">0 1</inkml:trace>
  <inkml:trace contextRef="#ctx0" brushRef="#br0" timeOffset="5">0 1</inkml:trace>
</inkml:ink>
</file>

<file path=xl/ink/ink7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82"/>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7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83"/>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7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84"/>
    </inkml:context>
    <inkml:brush xml:id="br0">
      <inkml:brushProperty name="width" value="0.05" units="cm"/>
      <inkml:brushProperty name="height" value="0.05" units="cm"/>
      <inkml:brushProperty name="ignorePressure" value="1"/>
    </inkml:brush>
  </inkml:definitions>
  <inkml:trace contextRef="#ctx0" brushRef="#br0">0 41,'5'0,"7"-5,11-11,2-4</inkml:trace>
</inkml:ink>
</file>

<file path=xl/ink/ink7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85"/>
    </inkml:context>
    <inkml:brush xml:id="br0">
      <inkml:brushProperty name="width" value="0.05" units="cm"/>
      <inkml:brushProperty name="height" value="0.05" units="cm"/>
      <inkml:brushProperty name="ignorePressure" value="1"/>
    </inkml:brush>
  </inkml:definitions>
  <inkml:trace contextRef="#ctx0" brushRef="#br0">1 0,'5'0,"6"0,2 0</inkml:trace>
</inkml:ink>
</file>

<file path=xl/ink/ink7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86"/>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7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87"/>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7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88"/>
    </inkml:context>
    <inkml:brush xml:id="br0">
      <inkml:brushProperty name="width" value="0.05" units="cm"/>
      <inkml:brushProperty name="height" value="0.05" units="cm"/>
      <inkml:brushProperty name="ignorePressure" value="1"/>
    </inkml:brush>
  </inkml:definitions>
  <inkml:trace contextRef="#ctx0" brushRef="#br0">0 0</inkml:trace>
</inkml:ink>
</file>

<file path=xl/ink/ink7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89"/>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7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90"/>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081"/>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8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91"/>
    </inkml:context>
    <inkml:brush xml:id="br0">
      <inkml:brushProperty name="width" value="0.05" units="cm"/>
      <inkml:brushProperty name="height" value="0.05" units="cm"/>
      <inkml:brushProperty name="ignorePressure" value="1"/>
    </inkml:brush>
  </inkml:definitions>
  <inkml:trace contextRef="#ctx0" brushRef="#br0">1 1,'0'0</inkml:trace>
</inkml:ink>
</file>

<file path=xl/ink/ink8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92"/>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8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93"/>
    </inkml:context>
    <inkml:brush xml:id="br0">
      <inkml:brushProperty name="width" value="0.05" units="cm"/>
      <inkml:brushProperty name="height" value="0.05" units="cm"/>
      <inkml:brushProperty name="ignorePressure" value="1"/>
    </inkml:brush>
  </inkml:definitions>
  <inkml:trace contextRef="#ctx0" brushRef="#br0">1 0,'0'0</inkml:trace>
</inkml:ink>
</file>

<file path=xl/ink/ink8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194"/>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8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7:33.541"/>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8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7:33.542"/>
    </inkml:context>
    <inkml:brush xml:id="br0">
      <inkml:brushProperty name="width" value="0.05" units="cm"/>
      <inkml:brushProperty name="height" value="0.05" units="cm"/>
      <inkml:brushProperty name="ignorePressure" value="1"/>
    </inkml:brush>
  </inkml:definitions>
  <inkml:trace contextRef="#ctx0" brushRef="#br0">0 0,'0'0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3-28T21:03:20.082"/>
    </inkml:context>
    <inkml:brush xml:id="br0">
      <inkml:brushProperty name="width" value="0.05" units="cm"/>
      <inkml:brushProperty name="height" value="0.05" units="cm"/>
      <inkml:brushProperty name="ignorePressure" value="1"/>
    </inkml:brush>
  </inkml:definitions>
  <inkml:trace contextRef="#ctx0" brushRef="#br0">23 5,'-10'-2,"-3"0</inkml:trace>
</inkm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16464-3B0C-4AC8-B301-3A9D075C9E4E}">
  <dimension ref="B1:O37"/>
  <sheetViews>
    <sheetView topLeftCell="A21" workbookViewId="0">
      <selection activeCell="N27" sqref="N27"/>
    </sheetView>
  </sheetViews>
  <sheetFormatPr baseColWidth="10" defaultColWidth="11.42578125" defaultRowHeight="12.75" x14ac:dyDescent="0.2"/>
  <cols>
    <col min="1" max="1" width="11.42578125" style="115"/>
    <col min="2" max="2" width="4.28515625" style="115" customWidth="1"/>
    <col min="3" max="11" width="11.42578125" style="115"/>
    <col min="12" max="12" width="16.7109375" style="115" bestFit="1" customWidth="1"/>
    <col min="13" max="14" width="11.42578125" style="115"/>
    <col min="15" max="15" width="4.5703125" style="115" customWidth="1"/>
    <col min="16" max="16384" width="11.42578125" style="115"/>
  </cols>
  <sheetData>
    <row r="1" spans="2:15" ht="13.5" thickTop="1" x14ac:dyDescent="0.2">
      <c r="B1" s="112"/>
      <c r="C1" s="113"/>
      <c r="D1" s="113"/>
      <c r="E1" s="113"/>
      <c r="F1" s="113"/>
      <c r="G1" s="113"/>
      <c r="H1" s="113"/>
      <c r="I1" s="113"/>
      <c r="J1" s="113"/>
      <c r="K1" s="113"/>
      <c r="L1" s="113"/>
      <c r="M1" s="113"/>
      <c r="N1" s="113"/>
      <c r="O1" s="114"/>
    </row>
    <row r="2" spans="2:15" x14ac:dyDescent="0.2">
      <c r="B2" s="116"/>
      <c r="C2" s="1112"/>
      <c r="D2" s="1112"/>
      <c r="E2" s="1112"/>
      <c r="F2" s="1112"/>
      <c r="G2" s="1112"/>
      <c r="H2" s="1112"/>
      <c r="I2" s="1112"/>
      <c r="J2" s="1112"/>
      <c r="K2" s="1112"/>
      <c r="L2" s="1112"/>
      <c r="M2" s="1112"/>
      <c r="N2" s="1112"/>
      <c r="O2" s="117"/>
    </row>
    <row r="3" spans="2:15" x14ac:dyDescent="0.2">
      <c r="B3" s="116"/>
      <c r="C3" s="1112"/>
      <c r="D3" s="1112"/>
      <c r="E3" s="1112"/>
      <c r="F3" s="1112"/>
      <c r="G3" s="1112"/>
      <c r="H3" s="1112"/>
      <c r="I3" s="1112"/>
      <c r="J3" s="1112"/>
      <c r="K3" s="1112"/>
      <c r="L3" s="1112"/>
      <c r="M3" s="1112"/>
      <c r="N3" s="1112"/>
      <c r="O3" s="117"/>
    </row>
    <row r="4" spans="2:15" x14ac:dyDescent="0.2">
      <c r="B4" s="116"/>
      <c r="C4" s="1112"/>
      <c r="D4" s="1112"/>
      <c r="E4" s="1112"/>
      <c r="F4" s="1112"/>
      <c r="G4" s="1112"/>
      <c r="H4" s="1112"/>
      <c r="I4" s="1112"/>
      <c r="J4" s="1112"/>
      <c r="K4" s="1112"/>
      <c r="L4" s="1112"/>
      <c r="M4" s="1112"/>
      <c r="N4" s="1112"/>
      <c r="O4" s="117"/>
    </row>
    <row r="5" spans="2:15" x14ac:dyDescent="0.2">
      <c r="B5" s="116"/>
      <c r="C5" s="1112"/>
      <c r="D5" s="1112"/>
      <c r="E5" s="1112"/>
      <c r="F5" s="1112"/>
      <c r="G5" s="1112"/>
      <c r="H5" s="1112"/>
      <c r="I5" s="1112"/>
      <c r="J5" s="1112"/>
      <c r="K5" s="1112"/>
      <c r="L5" s="1112"/>
      <c r="M5" s="1112"/>
      <c r="N5" s="1112"/>
      <c r="O5" s="117"/>
    </row>
    <row r="6" spans="2:15" x14ac:dyDescent="0.2">
      <c r="B6" s="116"/>
      <c r="C6" s="1112"/>
      <c r="D6" s="1112"/>
      <c r="E6" s="1112"/>
      <c r="F6" s="1112"/>
      <c r="G6" s="1112"/>
      <c r="H6" s="1112"/>
      <c r="I6" s="1112"/>
      <c r="J6" s="1112"/>
      <c r="K6" s="1112"/>
      <c r="L6" s="1112"/>
      <c r="M6" s="1112"/>
      <c r="N6" s="1112"/>
      <c r="O6" s="117"/>
    </row>
    <row r="7" spans="2:15" ht="21" x14ac:dyDescent="0.35">
      <c r="B7" s="116"/>
      <c r="C7" s="1113" t="s">
        <v>109</v>
      </c>
      <c r="D7" s="1113"/>
      <c r="E7" s="1113"/>
      <c r="F7" s="1113"/>
      <c r="G7" s="1113"/>
      <c r="H7" s="1113"/>
      <c r="I7" s="1113"/>
      <c r="J7" s="1113"/>
      <c r="K7" s="1113"/>
      <c r="L7" s="1113"/>
      <c r="M7" s="1113"/>
      <c r="N7" s="1113"/>
      <c r="O7" s="117"/>
    </row>
    <row r="8" spans="2:15" x14ac:dyDescent="0.2">
      <c r="B8" s="116"/>
      <c r="O8" s="117"/>
    </row>
    <row r="9" spans="2:15" ht="26.25" customHeight="1" x14ac:dyDescent="0.2">
      <c r="B9" s="116"/>
      <c r="C9" s="1114" t="s">
        <v>110</v>
      </c>
      <c r="D9" s="1115"/>
      <c r="E9" s="1115"/>
      <c r="F9" s="1115"/>
      <c r="G9" s="1115"/>
      <c r="H9" s="1115"/>
      <c r="I9" s="1115"/>
      <c r="J9" s="1115"/>
      <c r="K9" s="1115"/>
      <c r="L9" s="1115"/>
      <c r="M9" s="1115"/>
      <c r="N9" s="1115"/>
      <c r="O9" s="117"/>
    </row>
    <row r="10" spans="2:15" ht="26.25" customHeight="1" x14ac:dyDescent="0.2">
      <c r="B10" s="116"/>
      <c r="C10" s="1115"/>
      <c r="D10" s="1115"/>
      <c r="E10" s="1115"/>
      <c r="F10" s="1115"/>
      <c r="G10" s="1115"/>
      <c r="H10" s="1115"/>
      <c r="I10" s="1115"/>
      <c r="J10" s="1115"/>
      <c r="K10" s="1115"/>
      <c r="L10" s="1115"/>
      <c r="M10" s="1115"/>
      <c r="N10" s="1115"/>
      <c r="O10" s="117"/>
    </row>
    <row r="11" spans="2:15" ht="26.25" customHeight="1" x14ac:dyDescent="0.2">
      <c r="B11" s="116"/>
      <c r="C11" s="1115"/>
      <c r="D11" s="1115"/>
      <c r="E11" s="1115"/>
      <c r="F11" s="1115"/>
      <c r="G11" s="1115"/>
      <c r="H11" s="1115"/>
      <c r="I11" s="1115"/>
      <c r="J11" s="1115"/>
      <c r="K11" s="1115"/>
      <c r="L11" s="1115"/>
      <c r="M11" s="1115"/>
      <c r="N11" s="1115"/>
      <c r="O11" s="117"/>
    </row>
    <row r="12" spans="2:15" ht="26.25" customHeight="1" x14ac:dyDescent="0.2">
      <c r="B12" s="116"/>
      <c r="C12" s="1115"/>
      <c r="D12" s="1115"/>
      <c r="E12" s="1115"/>
      <c r="F12" s="1115"/>
      <c r="G12" s="1115"/>
      <c r="H12" s="1115"/>
      <c r="I12" s="1115"/>
      <c r="J12" s="1115"/>
      <c r="K12" s="1115"/>
      <c r="L12" s="1115"/>
      <c r="M12" s="1115"/>
      <c r="N12" s="1115"/>
      <c r="O12" s="117"/>
    </row>
    <row r="13" spans="2:15" ht="26.25" customHeight="1" x14ac:dyDescent="0.2">
      <c r="B13" s="116"/>
      <c r="C13" s="1115"/>
      <c r="D13" s="1115"/>
      <c r="E13" s="1115"/>
      <c r="F13" s="1115"/>
      <c r="G13" s="1115"/>
      <c r="H13" s="1115"/>
      <c r="I13" s="1115"/>
      <c r="J13" s="1115"/>
      <c r="K13" s="1115"/>
      <c r="L13" s="1115"/>
      <c r="M13" s="1115"/>
      <c r="N13" s="1115"/>
      <c r="O13" s="117"/>
    </row>
    <row r="14" spans="2:15" ht="15.75" x14ac:dyDescent="0.25">
      <c r="B14" s="116"/>
      <c r="C14" s="118"/>
      <c r="D14" s="118"/>
      <c r="E14" s="118"/>
      <c r="F14" s="118"/>
      <c r="G14" s="118"/>
      <c r="H14" s="118"/>
      <c r="I14" s="118"/>
      <c r="J14" s="118"/>
      <c r="K14" s="118"/>
      <c r="L14" s="118"/>
      <c r="M14" s="118"/>
      <c r="N14" s="118"/>
      <c r="O14" s="117"/>
    </row>
    <row r="15" spans="2:15" x14ac:dyDescent="0.2">
      <c r="B15" s="116"/>
      <c r="C15" s="1116" t="s">
        <v>905</v>
      </c>
      <c r="D15" s="1116"/>
      <c r="E15" s="1116"/>
      <c r="F15" s="1116"/>
      <c r="G15" s="1116"/>
      <c r="H15" s="1116"/>
      <c r="I15" s="1116"/>
      <c r="J15" s="1116"/>
      <c r="K15" s="1116"/>
      <c r="L15" s="1116"/>
      <c r="M15" s="1116"/>
      <c r="N15" s="1116"/>
      <c r="O15" s="117"/>
    </row>
    <row r="16" spans="2:15" x14ac:dyDescent="0.2">
      <c r="B16" s="116"/>
      <c r="C16" s="1116"/>
      <c r="D16" s="1116"/>
      <c r="E16" s="1116"/>
      <c r="F16" s="1116"/>
      <c r="G16" s="1116"/>
      <c r="H16" s="1116"/>
      <c r="I16" s="1116"/>
      <c r="J16" s="1116"/>
      <c r="K16" s="1116"/>
      <c r="L16" s="1116"/>
      <c r="M16" s="1116"/>
      <c r="N16" s="1116"/>
      <c r="O16" s="117"/>
    </row>
    <row r="17" spans="2:15" x14ac:dyDescent="0.2">
      <c r="B17" s="116"/>
      <c r="C17" s="1116"/>
      <c r="D17" s="1116"/>
      <c r="E17" s="1116"/>
      <c r="F17" s="1116"/>
      <c r="G17" s="1116"/>
      <c r="H17" s="1116"/>
      <c r="I17" s="1116"/>
      <c r="J17" s="1116"/>
      <c r="K17" s="1116"/>
      <c r="L17" s="1116"/>
      <c r="M17" s="1116"/>
      <c r="N17" s="1116"/>
      <c r="O17" s="117"/>
    </row>
    <row r="18" spans="2:15" x14ac:dyDescent="0.2">
      <c r="B18" s="116"/>
      <c r="C18" s="1116"/>
      <c r="D18" s="1116"/>
      <c r="E18" s="1116"/>
      <c r="F18" s="1116"/>
      <c r="G18" s="1116"/>
      <c r="H18" s="1116"/>
      <c r="I18" s="1116"/>
      <c r="J18" s="1116"/>
      <c r="K18" s="1116"/>
      <c r="L18" s="1116"/>
      <c r="M18" s="1116"/>
      <c r="N18" s="1116"/>
      <c r="O18" s="117"/>
    </row>
    <row r="19" spans="2:15" x14ac:dyDescent="0.2">
      <c r="B19" s="116"/>
      <c r="C19" s="1116"/>
      <c r="D19" s="1116"/>
      <c r="E19" s="1116"/>
      <c r="F19" s="1116"/>
      <c r="G19" s="1116"/>
      <c r="H19" s="1116"/>
      <c r="I19" s="1116"/>
      <c r="J19" s="1116"/>
      <c r="K19" s="1116"/>
      <c r="L19" s="1116"/>
      <c r="M19" s="1116"/>
      <c r="N19" s="1116"/>
      <c r="O19" s="117"/>
    </row>
    <row r="20" spans="2:15" x14ac:dyDescent="0.2">
      <c r="B20" s="116"/>
      <c r="C20" s="1116"/>
      <c r="D20" s="1116"/>
      <c r="E20" s="1116"/>
      <c r="F20" s="1116"/>
      <c r="G20" s="1116"/>
      <c r="H20" s="1116"/>
      <c r="I20" s="1116"/>
      <c r="J20" s="1116"/>
      <c r="K20" s="1116"/>
      <c r="L20" s="1116"/>
      <c r="M20" s="1116"/>
      <c r="N20" s="1116"/>
      <c r="O20" s="117"/>
    </row>
    <row r="21" spans="2:15" x14ac:dyDescent="0.2">
      <c r="B21" s="116"/>
      <c r="O21" s="117"/>
    </row>
    <row r="22" spans="2:15" ht="15.75" x14ac:dyDescent="0.25">
      <c r="B22" s="116"/>
      <c r="C22" s="119" t="s">
        <v>111</v>
      </c>
      <c r="O22" s="117"/>
    </row>
    <row r="23" spans="2:15" x14ac:dyDescent="0.2">
      <c r="B23" s="116"/>
      <c r="O23" s="117"/>
    </row>
    <row r="24" spans="2:15" s="121" customFormat="1" ht="24.75" customHeight="1" x14ac:dyDescent="0.2">
      <c r="B24" s="120"/>
      <c r="D24" s="122" t="s">
        <v>112</v>
      </c>
      <c r="E24" s="1111" t="s">
        <v>113</v>
      </c>
      <c r="F24" s="1111"/>
      <c r="G24" s="1111"/>
      <c r="H24" s="1111"/>
      <c r="I24" s="1111"/>
      <c r="J24" s="1111"/>
      <c r="K24" s="1111"/>
      <c r="L24" s="686"/>
      <c r="O24" s="123"/>
    </row>
    <row r="25" spans="2:15" s="121" customFormat="1" ht="24.75" customHeight="1" x14ac:dyDescent="0.2">
      <c r="B25" s="120"/>
      <c r="D25" s="122" t="s">
        <v>114</v>
      </c>
      <c r="E25" s="1111" t="s">
        <v>115</v>
      </c>
      <c r="F25" s="1111"/>
      <c r="G25" s="1111"/>
      <c r="H25" s="1111"/>
      <c r="I25" s="1111"/>
      <c r="J25" s="1111"/>
      <c r="K25" s="1111"/>
      <c r="L25" s="686"/>
      <c r="O25" s="123"/>
    </row>
    <row r="26" spans="2:15" s="121" customFormat="1" ht="24.75" customHeight="1" x14ac:dyDescent="0.2">
      <c r="B26" s="120"/>
      <c r="D26" s="122" t="s">
        <v>116</v>
      </c>
      <c r="E26" s="1111" t="s">
        <v>117</v>
      </c>
      <c r="F26" s="1111"/>
      <c r="G26" s="1111"/>
      <c r="H26" s="1111"/>
      <c r="I26" s="1111"/>
      <c r="J26" s="1111"/>
      <c r="K26" s="1111"/>
      <c r="L26" s="686"/>
      <c r="O26" s="123"/>
    </row>
    <row r="27" spans="2:15" s="121" customFormat="1" ht="24.75" customHeight="1" x14ac:dyDescent="0.2">
      <c r="B27" s="120"/>
      <c r="D27" s="122" t="s">
        <v>118</v>
      </c>
      <c r="E27" s="1111" t="s">
        <v>119</v>
      </c>
      <c r="F27" s="1111"/>
      <c r="G27" s="1111"/>
      <c r="H27" s="1111"/>
      <c r="I27" s="1111"/>
      <c r="J27" s="1111"/>
      <c r="K27" s="1111"/>
      <c r="L27" s="686"/>
      <c r="O27" s="123"/>
    </row>
    <row r="28" spans="2:15" s="121" customFormat="1" ht="24.75" customHeight="1" x14ac:dyDescent="0.2">
      <c r="B28" s="120"/>
      <c r="D28" s="122" t="s">
        <v>120</v>
      </c>
      <c r="E28" s="1111" t="s">
        <v>121</v>
      </c>
      <c r="F28" s="1111"/>
      <c r="G28" s="1111"/>
      <c r="H28" s="1111"/>
      <c r="I28" s="1111"/>
      <c r="J28" s="1111"/>
      <c r="K28" s="1111"/>
      <c r="L28" s="686"/>
      <c r="O28" s="123"/>
    </row>
    <row r="29" spans="2:15" s="121" customFormat="1" ht="24.75" customHeight="1" x14ac:dyDescent="0.2">
      <c r="B29" s="120"/>
      <c r="D29" s="122" t="s">
        <v>122</v>
      </c>
      <c r="E29" s="1111" t="s">
        <v>123</v>
      </c>
      <c r="F29" s="1111"/>
      <c r="G29" s="1111"/>
      <c r="H29" s="1111"/>
      <c r="I29" s="1111"/>
      <c r="J29" s="1111"/>
      <c r="K29" s="1111"/>
      <c r="L29" s="686"/>
      <c r="O29" s="123"/>
    </row>
    <row r="30" spans="2:15" s="121" customFormat="1" ht="24.75" customHeight="1" x14ac:dyDescent="0.2">
      <c r="B30" s="120"/>
      <c r="D30" s="122" t="s">
        <v>124</v>
      </c>
      <c r="E30" s="1111" t="s">
        <v>125</v>
      </c>
      <c r="F30" s="1111"/>
      <c r="G30" s="1111"/>
      <c r="H30" s="1111"/>
      <c r="I30" s="1111"/>
      <c r="J30" s="1111"/>
      <c r="K30" s="1111"/>
      <c r="L30" s="686"/>
      <c r="O30" s="123"/>
    </row>
    <row r="31" spans="2:15" s="121" customFormat="1" ht="24.75" customHeight="1" x14ac:dyDescent="0.2">
      <c r="B31" s="120"/>
      <c r="D31" s="122" t="s">
        <v>126</v>
      </c>
      <c r="E31" s="1111" t="s">
        <v>127</v>
      </c>
      <c r="F31" s="1111"/>
      <c r="G31" s="1111"/>
      <c r="H31" s="1111"/>
      <c r="I31" s="1111"/>
      <c r="J31" s="1111"/>
      <c r="K31" s="1111"/>
      <c r="L31" s="686"/>
      <c r="O31" s="123"/>
    </row>
    <row r="32" spans="2:15" s="121" customFormat="1" ht="24.75" customHeight="1" x14ac:dyDescent="0.2">
      <c r="B32" s="120"/>
      <c r="D32" s="122" t="s">
        <v>128</v>
      </c>
      <c r="E32" s="1111" t="s">
        <v>129</v>
      </c>
      <c r="F32" s="1111"/>
      <c r="G32" s="1111"/>
      <c r="H32" s="1111"/>
      <c r="I32" s="1111"/>
      <c r="J32" s="1111"/>
      <c r="K32" s="1111"/>
      <c r="L32" s="686"/>
      <c r="O32" s="123"/>
    </row>
    <row r="33" spans="2:15" s="121" customFormat="1" ht="24.75" customHeight="1" x14ac:dyDescent="0.2">
      <c r="B33" s="120"/>
      <c r="D33" s="122" t="s">
        <v>130</v>
      </c>
      <c r="E33" s="1111" t="s">
        <v>131</v>
      </c>
      <c r="F33" s="1111"/>
      <c r="G33" s="1111"/>
      <c r="H33" s="1111"/>
      <c r="I33" s="1111"/>
      <c r="J33" s="1111"/>
      <c r="K33" s="1111"/>
      <c r="L33" s="686"/>
      <c r="O33" s="123"/>
    </row>
    <row r="34" spans="2:15" s="121" customFormat="1" ht="24.75" customHeight="1" x14ac:dyDescent="0.2">
      <c r="B34" s="120"/>
      <c r="D34" s="122" t="s">
        <v>132</v>
      </c>
      <c r="E34" s="1111" t="s">
        <v>133</v>
      </c>
      <c r="F34" s="1111"/>
      <c r="G34" s="1111"/>
      <c r="H34" s="1111"/>
      <c r="I34" s="1111"/>
      <c r="J34" s="1111"/>
      <c r="K34" s="1111"/>
      <c r="L34" s="686"/>
      <c r="O34" s="123"/>
    </row>
    <row r="35" spans="2:15" x14ac:dyDescent="0.2">
      <c r="B35" s="116"/>
      <c r="O35" s="117"/>
    </row>
    <row r="36" spans="2:15" ht="13.5" thickBot="1" x14ac:dyDescent="0.25">
      <c r="B36" s="124"/>
      <c r="C36" s="125"/>
      <c r="D36" s="125"/>
      <c r="E36" s="125"/>
      <c r="F36" s="125"/>
      <c r="G36" s="125"/>
      <c r="H36" s="125"/>
      <c r="I36" s="125"/>
      <c r="J36" s="125"/>
      <c r="K36" s="125"/>
      <c r="L36" s="125"/>
      <c r="M36" s="125"/>
      <c r="N36" s="125"/>
      <c r="O36" s="126"/>
    </row>
    <row r="37" spans="2:15" ht="13.5" thickTop="1" x14ac:dyDescent="0.2"/>
  </sheetData>
  <mergeCells count="15">
    <mergeCell ref="E25:K25"/>
    <mergeCell ref="C2:N6"/>
    <mergeCell ref="C7:N7"/>
    <mergeCell ref="C9:N13"/>
    <mergeCell ref="C15:N20"/>
    <mergeCell ref="E24:K24"/>
    <mergeCell ref="E32:K32"/>
    <mergeCell ref="E33:K33"/>
    <mergeCell ref="E34:K34"/>
    <mergeCell ref="E26:K26"/>
    <mergeCell ref="E27:K27"/>
    <mergeCell ref="E28:K28"/>
    <mergeCell ref="E29:K29"/>
    <mergeCell ref="E30:K30"/>
    <mergeCell ref="E31:K3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37910-4B9D-4401-B0AF-36A7DE0E5ECA}">
  <sheetPr>
    <tabColor theme="0"/>
  </sheetPr>
  <dimension ref="A1:AO577"/>
  <sheetViews>
    <sheetView zoomScale="80" zoomScaleNormal="80" zoomScaleSheetLayoutView="100" workbookViewId="0">
      <selection activeCell="B37" sqref="B37"/>
    </sheetView>
  </sheetViews>
  <sheetFormatPr baseColWidth="10" defaultColWidth="8.140625" defaultRowHeight="12.75" x14ac:dyDescent="0.2"/>
  <cols>
    <col min="1" max="3" width="23.85546875" style="184" customWidth="1"/>
    <col min="4" max="4" width="37.140625" style="184" customWidth="1"/>
    <col min="5" max="5" width="41.140625" style="2" customWidth="1"/>
    <col min="6" max="6" width="23.85546875" style="2" customWidth="1"/>
    <col min="7" max="7" width="45.85546875" style="184" customWidth="1"/>
    <col min="8" max="8" width="30.5703125" style="184" customWidth="1"/>
    <col min="9" max="9" width="36.7109375" style="184" customWidth="1"/>
    <col min="10" max="14" width="23.85546875" style="184" customWidth="1"/>
    <col min="15" max="15" width="13.85546875" style="184" customWidth="1"/>
    <col min="16" max="39" width="8.140625" style="184"/>
    <col min="40" max="40" width="11.5703125" style="369" customWidth="1"/>
    <col min="41" max="41" width="19.42578125" style="184" customWidth="1"/>
    <col min="42" max="16384" width="8.140625" style="184"/>
  </cols>
  <sheetData>
    <row r="1" spans="1:41" ht="15" x14ac:dyDescent="0.2">
      <c r="P1" s="199"/>
    </row>
    <row r="2" spans="1:41" ht="15.75" thickBot="1" x14ac:dyDescent="0.25">
      <c r="P2" s="199"/>
    </row>
    <row r="3" spans="1:41" ht="23.25" x14ac:dyDescent="0.2">
      <c r="A3" s="1385" t="s">
        <v>719</v>
      </c>
      <c r="B3" s="1386"/>
      <c r="C3" s="1386"/>
      <c r="D3" s="1386"/>
      <c r="E3" s="1386"/>
      <c r="F3" s="1386"/>
      <c r="G3" s="1386"/>
      <c r="H3" s="1386"/>
      <c r="I3" s="1386"/>
      <c r="J3" s="1386"/>
      <c r="K3" s="544"/>
      <c r="L3" s="544"/>
      <c r="M3" s="544"/>
      <c r="N3" s="1120"/>
      <c r="O3" s="1120"/>
      <c r="P3" s="1120"/>
      <c r="Q3" s="1120"/>
      <c r="R3" s="1120"/>
      <c r="S3" s="1120"/>
      <c r="T3" s="1120"/>
      <c r="U3" s="1120"/>
      <c r="V3" s="1120"/>
      <c r="W3" s="1120"/>
      <c r="X3" s="1120"/>
      <c r="Y3" s="1120"/>
      <c r="Z3" s="1120"/>
      <c r="AA3" s="1120"/>
      <c r="AB3" s="1120"/>
      <c r="AC3" s="1120"/>
      <c r="AD3" s="1120"/>
      <c r="AE3" s="1120"/>
      <c r="AF3" s="1120"/>
      <c r="AG3" s="1120"/>
      <c r="AH3" s="1120"/>
      <c r="AI3" s="1120"/>
      <c r="AJ3" s="1120"/>
      <c r="AK3" s="1120"/>
      <c r="AL3" s="1120"/>
      <c r="AM3" s="1120"/>
      <c r="AN3" s="1125" t="s">
        <v>0</v>
      </c>
      <c r="AO3" s="1126"/>
    </row>
    <row r="4" spans="1:41" ht="23.25" x14ac:dyDescent="0.2">
      <c r="A4" s="1387"/>
      <c r="B4" s="1388"/>
      <c r="C4" s="1388"/>
      <c r="D4" s="1388"/>
      <c r="E4" s="1388"/>
      <c r="F4" s="1388"/>
      <c r="G4" s="1388"/>
      <c r="H4" s="1388"/>
      <c r="I4" s="1388"/>
      <c r="J4" s="1388"/>
      <c r="K4" s="545"/>
      <c r="L4" s="545"/>
      <c r="M4" s="545"/>
      <c r="N4" s="1122"/>
      <c r="O4" s="1122"/>
      <c r="P4" s="1122"/>
      <c r="Q4" s="1122"/>
      <c r="R4" s="1122"/>
      <c r="S4" s="1122"/>
      <c r="T4" s="1122"/>
      <c r="U4" s="1122"/>
      <c r="V4" s="1122"/>
      <c r="W4" s="1122"/>
      <c r="X4" s="1122"/>
      <c r="Y4" s="1122"/>
      <c r="Z4" s="1122"/>
      <c r="AA4" s="1122"/>
      <c r="AB4" s="1122"/>
      <c r="AC4" s="1122"/>
      <c r="AD4" s="1122"/>
      <c r="AE4" s="1122"/>
      <c r="AF4" s="1122"/>
      <c r="AG4" s="1122"/>
      <c r="AH4" s="1122"/>
      <c r="AI4" s="1122"/>
      <c r="AJ4" s="1122"/>
      <c r="AK4" s="1122"/>
      <c r="AL4" s="1122"/>
      <c r="AM4" s="1122"/>
      <c r="AN4" s="1127"/>
      <c r="AO4" s="1128"/>
    </row>
    <row r="5" spans="1:41" ht="23.25" x14ac:dyDescent="0.2">
      <c r="A5" s="1387"/>
      <c r="B5" s="1388"/>
      <c r="C5" s="1388"/>
      <c r="D5" s="1388"/>
      <c r="E5" s="1388"/>
      <c r="F5" s="1388"/>
      <c r="G5" s="1388"/>
      <c r="H5" s="1388"/>
      <c r="I5" s="1388"/>
      <c r="J5" s="1388"/>
      <c r="K5" s="545"/>
      <c r="L5" s="545"/>
      <c r="M5" s="545"/>
      <c r="N5" s="1122"/>
      <c r="O5" s="1122"/>
      <c r="P5" s="1122"/>
      <c r="Q5" s="1122"/>
      <c r="R5" s="1122"/>
      <c r="S5" s="1122"/>
      <c r="T5" s="1122"/>
      <c r="U5" s="1122"/>
      <c r="V5" s="1122"/>
      <c r="W5" s="1122"/>
      <c r="X5" s="1122"/>
      <c r="Y5" s="1122"/>
      <c r="Z5" s="1122"/>
      <c r="AA5" s="1122"/>
      <c r="AB5" s="1122"/>
      <c r="AC5" s="1122"/>
      <c r="AD5" s="1122"/>
      <c r="AE5" s="1122"/>
      <c r="AF5" s="1122"/>
      <c r="AG5" s="1122"/>
      <c r="AH5" s="1122"/>
      <c r="AI5" s="1122"/>
      <c r="AJ5" s="1122"/>
      <c r="AK5" s="1122"/>
      <c r="AL5" s="1122"/>
      <c r="AM5" s="1122"/>
      <c r="AN5" s="1127"/>
      <c r="AO5" s="1128"/>
    </row>
    <row r="6" spans="1:41" ht="23.25" x14ac:dyDescent="0.2">
      <c r="A6" s="1387"/>
      <c r="B6" s="1388"/>
      <c r="C6" s="1388"/>
      <c r="D6" s="1388"/>
      <c r="E6" s="1388"/>
      <c r="F6" s="1388"/>
      <c r="G6" s="1388"/>
      <c r="H6" s="1388"/>
      <c r="I6" s="1388"/>
      <c r="J6" s="1388"/>
      <c r="K6" s="545"/>
      <c r="L6" s="545"/>
      <c r="M6" s="545"/>
      <c r="N6" s="1122"/>
      <c r="O6" s="1122"/>
      <c r="P6" s="1122"/>
      <c r="Q6" s="1122"/>
      <c r="R6" s="1122"/>
      <c r="S6" s="1122"/>
      <c r="T6" s="1122"/>
      <c r="U6" s="1122"/>
      <c r="V6" s="1122"/>
      <c r="W6" s="1122"/>
      <c r="X6" s="1122"/>
      <c r="Y6" s="1122"/>
      <c r="Z6" s="1122"/>
      <c r="AA6" s="1122"/>
      <c r="AB6" s="1122"/>
      <c r="AC6" s="1122"/>
      <c r="AD6" s="1122"/>
      <c r="AE6" s="1122"/>
      <c r="AF6" s="1122"/>
      <c r="AG6" s="1122"/>
      <c r="AH6" s="1122"/>
      <c r="AI6" s="1122"/>
      <c r="AJ6" s="1122"/>
      <c r="AK6" s="1122"/>
      <c r="AL6" s="1122"/>
      <c r="AM6" s="1122"/>
      <c r="AN6" s="1127"/>
      <c r="AO6" s="1128"/>
    </row>
    <row r="7" spans="1:41" ht="24" thickBot="1" x14ac:dyDescent="0.25">
      <c r="A7" s="1387"/>
      <c r="B7" s="1388"/>
      <c r="C7" s="1388"/>
      <c r="D7" s="1388"/>
      <c r="E7" s="1388"/>
      <c r="F7" s="1388"/>
      <c r="G7" s="1388"/>
      <c r="H7" s="1388"/>
      <c r="I7" s="1388"/>
      <c r="J7" s="1388"/>
      <c r="K7" s="545"/>
      <c r="L7" s="545"/>
      <c r="M7" s="545"/>
      <c r="N7" s="1122"/>
      <c r="O7" s="1122"/>
      <c r="P7" s="1122"/>
      <c r="Q7" s="1122"/>
      <c r="R7" s="1122"/>
      <c r="S7" s="1122"/>
      <c r="T7" s="1122"/>
      <c r="U7" s="1122"/>
      <c r="V7" s="1122"/>
      <c r="W7" s="1122"/>
      <c r="X7" s="1122"/>
      <c r="Y7" s="1122"/>
      <c r="Z7" s="1122"/>
      <c r="AA7" s="1122"/>
      <c r="AB7" s="1122"/>
      <c r="AC7" s="1122"/>
      <c r="AD7" s="1122"/>
      <c r="AE7" s="1122"/>
      <c r="AF7" s="1122"/>
      <c r="AG7" s="1122"/>
      <c r="AH7" s="1122"/>
      <c r="AI7" s="1122"/>
      <c r="AJ7" s="1122"/>
      <c r="AK7" s="1122"/>
      <c r="AL7" s="1122"/>
      <c r="AM7" s="1122"/>
      <c r="AN7" s="1127"/>
      <c r="AO7" s="1128"/>
    </row>
    <row r="8" spans="1:41" ht="13.5" customHeight="1" thickBot="1" x14ac:dyDescent="0.25">
      <c r="A8" s="205" t="s">
        <v>1</v>
      </c>
      <c r="B8" s="206"/>
      <c r="C8" s="206"/>
      <c r="D8" s="206"/>
      <c r="E8" s="206"/>
      <c r="F8" s="206"/>
      <c r="G8" s="207"/>
      <c r="H8" s="208" t="s">
        <v>2</v>
      </c>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1129"/>
      <c r="AO8" s="1130"/>
    </row>
    <row r="9" spans="1:41" ht="14.25" thickBot="1" x14ac:dyDescent="0.25">
      <c r="A9" s="1389" t="s">
        <v>3</v>
      </c>
      <c r="B9" s="1390"/>
      <c r="C9" s="1391" t="s">
        <v>720</v>
      </c>
      <c r="D9" s="1393" t="s">
        <v>721</v>
      </c>
      <c r="E9" s="1395" t="s">
        <v>722</v>
      </c>
      <c r="F9" s="1397" t="s">
        <v>723</v>
      </c>
      <c r="G9" s="1399" t="s">
        <v>724</v>
      </c>
      <c r="H9" s="1401" t="s">
        <v>725</v>
      </c>
      <c r="I9" s="1399" t="s">
        <v>726</v>
      </c>
      <c r="J9" s="1399" t="s">
        <v>727</v>
      </c>
      <c r="K9" s="1405" t="s">
        <v>728</v>
      </c>
      <c r="L9" s="1405" t="s">
        <v>729</v>
      </c>
      <c r="M9" s="1405" t="s">
        <v>730</v>
      </c>
      <c r="N9" s="1407" t="s">
        <v>731</v>
      </c>
      <c r="O9" s="1405" t="s">
        <v>16</v>
      </c>
      <c r="P9" s="1403" t="s">
        <v>17</v>
      </c>
      <c r="Q9" s="1404"/>
      <c r="R9" s="1403" t="s">
        <v>18</v>
      </c>
      <c r="S9" s="1404"/>
      <c r="T9" s="1403" t="s">
        <v>19</v>
      </c>
      <c r="U9" s="1404"/>
      <c r="V9" s="1409" t="s">
        <v>20</v>
      </c>
      <c r="W9" s="1409"/>
      <c r="X9" s="1403" t="s">
        <v>21</v>
      </c>
      <c r="Y9" s="1404"/>
      <c r="Z9" s="1409" t="s">
        <v>22</v>
      </c>
      <c r="AA9" s="1409"/>
      <c r="AB9" s="1403" t="s">
        <v>23</v>
      </c>
      <c r="AC9" s="1404"/>
      <c r="AD9" s="1409" t="s">
        <v>24</v>
      </c>
      <c r="AE9" s="1409"/>
      <c r="AF9" s="1403" t="s">
        <v>25</v>
      </c>
      <c r="AG9" s="1404"/>
      <c r="AH9" s="1403" t="s">
        <v>26</v>
      </c>
      <c r="AI9" s="1404"/>
      <c r="AJ9" s="1403" t="s">
        <v>27</v>
      </c>
      <c r="AK9" s="1404"/>
      <c r="AL9" s="1403" t="s">
        <v>28</v>
      </c>
      <c r="AM9" s="1404"/>
      <c r="AN9" s="1140" t="s">
        <v>380</v>
      </c>
      <c r="AO9" s="1141"/>
    </row>
    <row r="10" spans="1:41" s="356" customFormat="1" ht="102.75" customHeight="1" thickBot="1" x14ac:dyDescent="0.3">
      <c r="A10" s="784" t="s">
        <v>30</v>
      </c>
      <c r="B10" s="784" t="s">
        <v>31</v>
      </c>
      <c r="C10" s="1392"/>
      <c r="D10" s="1394"/>
      <c r="E10" s="1396"/>
      <c r="F10" s="1398"/>
      <c r="G10" s="1400"/>
      <c r="H10" s="1402"/>
      <c r="I10" s="1400"/>
      <c r="J10" s="1400"/>
      <c r="K10" s="1406"/>
      <c r="L10" s="1406"/>
      <c r="M10" s="1406"/>
      <c r="N10" s="1408"/>
      <c r="O10" s="1394"/>
      <c r="P10" s="785" t="s">
        <v>32</v>
      </c>
      <c r="Q10" s="786" t="s">
        <v>33</v>
      </c>
      <c r="R10" s="785" t="s">
        <v>32</v>
      </c>
      <c r="S10" s="786" t="s">
        <v>33</v>
      </c>
      <c r="T10" s="785" t="s">
        <v>32</v>
      </c>
      <c r="U10" s="786" t="s">
        <v>33</v>
      </c>
      <c r="V10" s="785" t="s">
        <v>32</v>
      </c>
      <c r="W10" s="786" t="s">
        <v>33</v>
      </c>
      <c r="X10" s="785" t="s">
        <v>32</v>
      </c>
      <c r="Y10" s="786" t="s">
        <v>33</v>
      </c>
      <c r="Z10" s="1000" t="s">
        <v>32</v>
      </c>
      <c r="AA10" s="787" t="s">
        <v>33</v>
      </c>
      <c r="AB10" s="785" t="s">
        <v>32</v>
      </c>
      <c r="AC10" s="786" t="s">
        <v>33</v>
      </c>
      <c r="AD10" s="785" t="s">
        <v>32</v>
      </c>
      <c r="AE10" s="786" t="s">
        <v>33</v>
      </c>
      <c r="AF10" s="785" t="s">
        <v>32</v>
      </c>
      <c r="AG10" s="786" t="s">
        <v>33</v>
      </c>
      <c r="AH10" s="785" t="s">
        <v>32</v>
      </c>
      <c r="AI10" s="786" t="s">
        <v>33</v>
      </c>
      <c r="AJ10" s="785" t="s">
        <v>32</v>
      </c>
      <c r="AK10" s="786" t="s">
        <v>33</v>
      </c>
      <c r="AL10" s="785" t="s">
        <v>32</v>
      </c>
      <c r="AM10" s="786" t="s">
        <v>33</v>
      </c>
      <c r="AN10" s="1001" t="s">
        <v>732</v>
      </c>
      <c r="AO10" s="1001" t="s">
        <v>918</v>
      </c>
    </row>
    <row r="11" spans="1:41" s="796" customFormat="1" ht="75.75" customHeight="1" x14ac:dyDescent="0.2">
      <c r="A11" s="1410" t="s">
        <v>733</v>
      </c>
      <c r="B11" s="1414" t="s">
        <v>137</v>
      </c>
      <c r="C11" s="1416" t="s">
        <v>734</v>
      </c>
      <c r="D11" s="1419" t="s">
        <v>735</v>
      </c>
      <c r="E11" s="1421">
        <f>J11+J12</f>
        <v>0.1</v>
      </c>
      <c r="F11" s="1423" t="s">
        <v>55</v>
      </c>
      <c r="G11" s="788" t="s">
        <v>736</v>
      </c>
      <c r="H11" s="789" t="s">
        <v>737</v>
      </c>
      <c r="I11" s="790" t="s">
        <v>738</v>
      </c>
      <c r="J11" s="791">
        <v>7.0000000000000007E-2</v>
      </c>
      <c r="K11" s="791" t="s">
        <v>739</v>
      </c>
      <c r="L11" s="552">
        <v>45659</v>
      </c>
      <c r="M11" s="552">
        <v>45688</v>
      </c>
      <c r="N11" s="792" t="s">
        <v>142</v>
      </c>
      <c r="O11" s="793" t="s">
        <v>46</v>
      </c>
      <c r="P11" s="794"/>
      <c r="Q11" s="1002">
        <v>1</v>
      </c>
      <c r="R11" s="794"/>
      <c r="S11" s="1003"/>
      <c r="T11" s="794"/>
      <c r="U11" s="1003"/>
      <c r="V11" s="795"/>
      <c r="W11" s="1003"/>
      <c r="X11" s="794"/>
      <c r="Y11" s="1003"/>
      <c r="Z11" s="794"/>
      <c r="AA11" s="1003"/>
      <c r="AB11" s="794"/>
      <c r="AC11" s="1003"/>
      <c r="AD11" s="795"/>
      <c r="AE11" s="1003"/>
      <c r="AF11" s="794"/>
      <c r="AG11" s="1003"/>
      <c r="AH11" s="795"/>
      <c r="AI11" s="1003"/>
      <c r="AJ11" s="794"/>
      <c r="AK11" s="1003"/>
      <c r="AL11" s="794"/>
      <c r="AM11" s="1003"/>
      <c r="AN11" s="1004" t="s">
        <v>510</v>
      </c>
      <c r="AO11" s="1005"/>
    </row>
    <row r="12" spans="1:41" s="796" customFormat="1" ht="61.5" customHeight="1" thickBot="1" x14ac:dyDescent="0.25">
      <c r="A12" s="1411"/>
      <c r="B12" s="1142"/>
      <c r="C12" s="1417"/>
      <c r="D12" s="1420"/>
      <c r="E12" s="1422"/>
      <c r="F12" s="1424"/>
      <c r="G12" s="1006" t="s">
        <v>740</v>
      </c>
      <c r="H12" s="1007" t="s">
        <v>741</v>
      </c>
      <c r="I12" s="1008" t="s">
        <v>742</v>
      </c>
      <c r="J12" s="1009">
        <v>0.03</v>
      </c>
      <c r="K12" s="1009" t="s">
        <v>739</v>
      </c>
      <c r="L12" s="1010">
        <v>45659</v>
      </c>
      <c r="M12" s="1010">
        <v>46022</v>
      </c>
      <c r="N12" s="1011" t="s">
        <v>142</v>
      </c>
      <c r="O12" s="1012" t="s">
        <v>50</v>
      </c>
      <c r="P12" s="1013"/>
      <c r="Q12" s="1014">
        <v>8.3299999999999999E-2</v>
      </c>
      <c r="R12" s="1013"/>
      <c r="S12" s="1014">
        <v>8.3299999999999999E-2</v>
      </c>
      <c r="T12" s="1013"/>
      <c r="U12" s="1014">
        <v>8.3299999999999999E-2</v>
      </c>
      <c r="V12" s="1013"/>
      <c r="W12" s="1014">
        <v>8.3299999999999999E-2</v>
      </c>
      <c r="X12" s="1013"/>
      <c r="Y12" s="1014">
        <v>8.3299999999999999E-2</v>
      </c>
      <c r="Z12" s="1013"/>
      <c r="AA12" s="1014">
        <v>8.3299999999999999E-2</v>
      </c>
      <c r="AB12" s="1013"/>
      <c r="AC12" s="1014">
        <v>8.3299999999999999E-2</v>
      </c>
      <c r="AD12" s="1013"/>
      <c r="AE12" s="1014">
        <v>8.3299999999999999E-2</v>
      </c>
      <c r="AF12" s="1013"/>
      <c r="AG12" s="1014">
        <v>8.3299999999999999E-2</v>
      </c>
      <c r="AH12" s="1013"/>
      <c r="AI12" s="1014">
        <v>8.3299999999999999E-2</v>
      </c>
      <c r="AJ12" s="1013"/>
      <c r="AK12" s="1014">
        <v>8.3299999999999999E-2</v>
      </c>
      <c r="AL12" s="1013"/>
      <c r="AM12" s="1014">
        <v>8.3699999999999997E-2</v>
      </c>
      <c r="AN12" s="512"/>
      <c r="AO12" s="1015"/>
    </row>
    <row r="13" spans="1:41" s="796" customFormat="1" ht="57" customHeight="1" x14ac:dyDescent="0.2">
      <c r="A13" s="1411"/>
      <c r="B13" s="1142"/>
      <c r="C13" s="1417"/>
      <c r="D13" s="1419" t="s">
        <v>743</v>
      </c>
      <c r="E13" s="1421">
        <f>SUM(J13:J17)</f>
        <v>0.15000000000000002</v>
      </c>
      <c r="F13" s="1423" t="s">
        <v>55</v>
      </c>
      <c r="G13" s="974" t="s">
        <v>744</v>
      </c>
      <c r="H13" s="789" t="s">
        <v>745</v>
      </c>
      <c r="I13" s="789" t="s">
        <v>746</v>
      </c>
      <c r="J13" s="791">
        <v>0.05</v>
      </c>
      <c r="K13" s="1016" t="s">
        <v>747</v>
      </c>
      <c r="L13" s="552">
        <v>45778</v>
      </c>
      <c r="M13" s="552">
        <v>46022</v>
      </c>
      <c r="N13" s="792" t="s">
        <v>142</v>
      </c>
      <c r="O13" s="793" t="s">
        <v>68</v>
      </c>
      <c r="P13" s="794"/>
      <c r="Q13" s="1003"/>
      <c r="R13" s="794"/>
      <c r="S13" s="1003"/>
      <c r="T13" s="794"/>
      <c r="U13" s="1003"/>
      <c r="V13" s="795"/>
      <c r="W13" s="1003"/>
      <c r="X13" s="794"/>
      <c r="Y13" s="1003"/>
      <c r="Z13" s="794"/>
      <c r="AA13" s="1003">
        <v>1</v>
      </c>
      <c r="AB13" s="794"/>
      <c r="AC13" s="1003"/>
      <c r="AD13" s="795"/>
      <c r="AE13" s="1003"/>
      <c r="AF13" s="795"/>
      <c r="AG13" s="1003"/>
      <c r="AH13" s="794"/>
      <c r="AI13" s="1003"/>
      <c r="AJ13" s="794"/>
      <c r="AK13" s="1003"/>
      <c r="AL13" s="794"/>
      <c r="AM13" s="1003">
        <v>1</v>
      </c>
      <c r="AN13" s="1017"/>
      <c r="AO13" s="1018"/>
    </row>
    <row r="14" spans="1:41" s="796" customFormat="1" ht="38.25" x14ac:dyDescent="0.2">
      <c r="A14" s="1411"/>
      <c r="B14" s="1142"/>
      <c r="C14" s="1417"/>
      <c r="D14" s="1425"/>
      <c r="E14" s="1422"/>
      <c r="F14" s="1437"/>
      <c r="G14" s="1439" t="s">
        <v>748</v>
      </c>
      <c r="H14" s="804" t="s">
        <v>749</v>
      </c>
      <c r="I14" s="797" t="s">
        <v>750</v>
      </c>
      <c r="J14" s="798">
        <v>0.02</v>
      </c>
      <c r="K14" s="801" t="s">
        <v>747</v>
      </c>
      <c r="L14" s="134">
        <v>45659</v>
      </c>
      <c r="M14" s="134">
        <v>46021</v>
      </c>
      <c r="N14" s="799" t="s">
        <v>142</v>
      </c>
      <c r="O14" s="800" t="s">
        <v>222</v>
      </c>
      <c r="P14" s="802"/>
      <c r="Q14" s="826"/>
      <c r="R14" s="802"/>
      <c r="S14" s="826"/>
      <c r="T14" s="802"/>
      <c r="U14" s="826"/>
      <c r="V14" s="803"/>
      <c r="W14" s="826"/>
      <c r="X14" s="802"/>
      <c r="Y14" s="826"/>
      <c r="Z14" s="802"/>
      <c r="AA14" s="826">
        <v>1</v>
      </c>
      <c r="AB14" s="802"/>
      <c r="AC14" s="826"/>
      <c r="AD14" s="803"/>
      <c r="AE14" s="826"/>
      <c r="AF14" s="803"/>
      <c r="AG14" s="826"/>
      <c r="AH14" s="802"/>
      <c r="AI14" s="826"/>
      <c r="AJ14" s="802"/>
      <c r="AK14" s="826"/>
      <c r="AL14" s="802"/>
      <c r="AM14" s="826">
        <v>1</v>
      </c>
      <c r="AN14" s="483"/>
      <c r="AO14" s="754"/>
    </row>
    <row r="15" spans="1:41" s="796" customFormat="1" ht="38.25" x14ac:dyDescent="0.2">
      <c r="A15" s="1411"/>
      <c r="B15" s="1142"/>
      <c r="C15" s="1417"/>
      <c r="D15" s="1425"/>
      <c r="E15" s="1422"/>
      <c r="F15" s="1437"/>
      <c r="G15" s="1439"/>
      <c r="H15" s="805" t="s">
        <v>751</v>
      </c>
      <c r="I15" s="797" t="s">
        <v>750</v>
      </c>
      <c r="J15" s="798">
        <v>0.02</v>
      </c>
      <c r="K15" s="317" t="s">
        <v>747</v>
      </c>
      <c r="L15" s="134">
        <v>45659</v>
      </c>
      <c r="M15" s="134">
        <v>45991</v>
      </c>
      <c r="N15" s="806" t="s">
        <v>142</v>
      </c>
      <c r="O15" s="800" t="s">
        <v>222</v>
      </c>
      <c r="P15" s="802"/>
      <c r="Q15" s="826"/>
      <c r="R15" s="802"/>
      <c r="S15" s="826"/>
      <c r="T15" s="802"/>
      <c r="U15" s="826"/>
      <c r="V15" s="803"/>
      <c r="W15" s="826"/>
      <c r="X15" s="802"/>
      <c r="Y15" s="826">
        <v>1</v>
      </c>
      <c r="Z15" s="802"/>
      <c r="AA15" s="826"/>
      <c r="AB15" s="802"/>
      <c r="AC15" s="826"/>
      <c r="AD15" s="803"/>
      <c r="AE15" s="826"/>
      <c r="AF15" s="803"/>
      <c r="AG15" s="826"/>
      <c r="AH15" s="802"/>
      <c r="AI15" s="826"/>
      <c r="AJ15" s="802"/>
      <c r="AK15" s="826">
        <v>1</v>
      </c>
      <c r="AL15" s="802"/>
      <c r="AM15" s="826"/>
      <c r="AN15" s="483"/>
      <c r="AO15" s="754"/>
    </row>
    <row r="16" spans="1:41" s="796" customFormat="1" ht="90.75" customHeight="1" x14ac:dyDescent="0.2">
      <c r="A16" s="1411"/>
      <c r="B16" s="1142"/>
      <c r="C16" s="1417"/>
      <c r="D16" s="1425"/>
      <c r="E16" s="1422"/>
      <c r="F16" s="1437"/>
      <c r="G16" s="1439"/>
      <c r="H16" s="805" t="s">
        <v>752</v>
      </c>
      <c r="I16" s="797" t="s">
        <v>753</v>
      </c>
      <c r="J16" s="798">
        <v>0.02</v>
      </c>
      <c r="K16" s="317" t="s">
        <v>747</v>
      </c>
      <c r="L16" s="134">
        <v>45659</v>
      </c>
      <c r="M16" s="134">
        <v>46022</v>
      </c>
      <c r="N16" s="806" t="s">
        <v>142</v>
      </c>
      <c r="O16" s="800" t="s">
        <v>222</v>
      </c>
      <c r="P16" s="802"/>
      <c r="Q16" s="826">
        <v>1</v>
      </c>
      <c r="R16" s="802"/>
      <c r="S16" s="826">
        <v>1</v>
      </c>
      <c r="T16" s="802"/>
      <c r="U16" s="826">
        <v>1</v>
      </c>
      <c r="V16" s="802"/>
      <c r="W16" s="826">
        <v>1</v>
      </c>
      <c r="X16" s="802" t="s">
        <v>510</v>
      </c>
      <c r="Y16" s="826">
        <v>1</v>
      </c>
      <c r="Z16" s="802" t="s">
        <v>510</v>
      </c>
      <c r="AA16" s="826">
        <v>1</v>
      </c>
      <c r="AB16" s="802" t="s">
        <v>510</v>
      </c>
      <c r="AC16" s="826">
        <v>1</v>
      </c>
      <c r="AD16" s="802" t="s">
        <v>510</v>
      </c>
      <c r="AE16" s="826">
        <v>1</v>
      </c>
      <c r="AF16" s="802"/>
      <c r="AG16" s="826">
        <v>1</v>
      </c>
      <c r="AH16" s="802"/>
      <c r="AI16" s="826">
        <v>1</v>
      </c>
      <c r="AJ16" s="802"/>
      <c r="AK16" s="826">
        <v>1</v>
      </c>
      <c r="AL16" s="802"/>
      <c r="AM16" s="826">
        <v>1</v>
      </c>
      <c r="AN16" s="483"/>
      <c r="AO16" s="754"/>
    </row>
    <row r="17" spans="1:41" s="796" customFormat="1" ht="39" thickBot="1" x14ac:dyDescent="0.25">
      <c r="A17" s="1411"/>
      <c r="B17" s="1142"/>
      <c r="C17" s="1417"/>
      <c r="D17" s="1426"/>
      <c r="E17" s="1427"/>
      <c r="F17" s="1438"/>
      <c r="G17" s="809" t="s">
        <v>754</v>
      </c>
      <c r="H17" s="830" t="s">
        <v>755</v>
      </c>
      <c r="I17" s="830" t="s">
        <v>756</v>
      </c>
      <c r="J17" s="810">
        <v>0.04</v>
      </c>
      <c r="K17" s="334" t="s">
        <v>747</v>
      </c>
      <c r="L17" s="576">
        <v>45902</v>
      </c>
      <c r="M17" s="576">
        <v>46022</v>
      </c>
      <c r="N17" s="811" t="s">
        <v>142</v>
      </c>
      <c r="O17" s="812" t="s">
        <v>231</v>
      </c>
      <c r="P17" s="1019"/>
      <c r="Q17" s="1020"/>
      <c r="R17" s="819"/>
      <c r="S17" s="1020"/>
      <c r="T17" s="819"/>
      <c r="U17" s="1020"/>
      <c r="V17" s="819"/>
      <c r="W17" s="1020"/>
      <c r="X17" s="819"/>
      <c r="Y17" s="1020"/>
      <c r="Z17" s="819"/>
      <c r="AA17" s="1020"/>
      <c r="AB17" s="819"/>
      <c r="AC17" s="1020"/>
      <c r="AD17" s="819"/>
      <c r="AE17" s="1020"/>
      <c r="AF17" s="819"/>
      <c r="AG17" s="1020"/>
      <c r="AH17" s="819"/>
      <c r="AI17" s="1020"/>
      <c r="AJ17" s="819"/>
      <c r="AK17" s="1020"/>
      <c r="AL17" s="1019"/>
      <c r="AM17" s="1020">
        <v>1</v>
      </c>
      <c r="AN17" s="1021"/>
      <c r="AO17" s="1022"/>
    </row>
    <row r="18" spans="1:41" s="796" customFormat="1" ht="63.75" customHeight="1" thickBot="1" x14ac:dyDescent="0.25">
      <c r="A18" s="1411"/>
      <c r="B18" s="1142"/>
      <c r="C18" s="1418"/>
      <c r="D18" s="1023" t="s">
        <v>757</v>
      </c>
      <c r="E18" s="973">
        <f>J18</f>
        <v>0.1</v>
      </c>
      <c r="F18" s="1024" t="s">
        <v>55</v>
      </c>
      <c r="G18" s="1025" t="s">
        <v>758</v>
      </c>
      <c r="H18" s="1026" t="s">
        <v>759</v>
      </c>
      <c r="I18" s="1027" t="s">
        <v>760</v>
      </c>
      <c r="J18" s="1028">
        <v>0.1</v>
      </c>
      <c r="K18" s="1029" t="s">
        <v>747</v>
      </c>
      <c r="L18" s="1030">
        <v>45659</v>
      </c>
      <c r="M18" s="1030">
        <v>46022</v>
      </c>
      <c r="N18" s="1031" t="s">
        <v>142</v>
      </c>
      <c r="O18" s="1032" t="s">
        <v>72</v>
      </c>
      <c r="P18" s="1033"/>
      <c r="Q18" s="1034">
        <v>1</v>
      </c>
      <c r="R18" s="1035"/>
      <c r="S18" s="1034">
        <v>1</v>
      </c>
      <c r="T18" s="1035"/>
      <c r="U18" s="1034">
        <v>1</v>
      </c>
      <c r="V18" s="1035"/>
      <c r="W18" s="1034">
        <v>1</v>
      </c>
      <c r="X18" s="1033" t="s">
        <v>510</v>
      </c>
      <c r="Y18" s="1034">
        <v>1</v>
      </c>
      <c r="Z18" s="1033" t="s">
        <v>510</v>
      </c>
      <c r="AA18" s="1034">
        <v>1</v>
      </c>
      <c r="AB18" s="1033" t="s">
        <v>510</v>
      </c>
      <c r="AC18" s="1034">
        <v>1</v>
      </c>
      <c r="AD18" s="1033" t="s">
        <v>510</v>
      </c>
      <c r="AE18" s="1034">
        <v>1</v>
      </c>
      <c r="AF18" s="1033"/>
      <c r="AG18" s="1034">
        <v>1</v>
      </c>
      <c r="AH18" s="1033"/>
      <c r="AI18" s="1034">
        <v>1</v>
      </c>
      <c r="AJ18" s="1033"/>
      <c r="AK18" s="1034">
        <v>1</v>
      </c>
      <c r="AL18" s="1033"/>
      <c r="AM18" s="1034">
        <v>1</v>
      </c>
      <c r="AN18" s="1036"/>
      <c r="AO18" s="1037"/>
    </row>
    <row r="19" spans="1:41" s="796" customFormat="1" ht="43.5" customHeight="1" x14ac:dyDescent="0.2">
      <c r="A19" s="1411"/>
      <c r="B19" s="1142"/>
      <c r="C19" s="1440" t="s">
        <v>761</v>
      </c>
      <c r="D19" s="1442" t="s">
        <v>762</v>
      </c>
      <c r="E19" s="1444">
        <f>J19+J20</f>
        <v>0.1</v>
      </c>
      <c r="F19" s="1446" t="s">
        <v>330</v>
      </c>
      <c r="G19" s="813" t="s">
        <v>763</v>
      </c>
      <c r="H19" s="814" t="s">
        <v>764</v>
      </c>
      <c r="I19" s="797" t="s">
        <v>765</v>
      </c>
      <c r="J19" s="316">
        <v>0.05</v>
      </c>
      <c r="K19" s="317" t="s">
        <v>739</v>
      </c>
      <c r="L19" s="134">
        <v>45901</v>
      </c>
      <c r="M19" s="134">
        <v>46022</v>
      </c>
      <c r="N19" s="806" t="s">
        <v>142</v>
      </c>
      <c r="O19" s="1038">
        <v>4.0999999999999996</v>
      </c>
      <c r="P19" s="815"/>
      <c r="Q19" s="1039"/>
      <c r="R19" s="815"/>
      <c r="S19" s="1039"/>
      <c r="T19" s="815"/>
      <c r="U19" s="1039"/>
      <c r="V19" s="815"/>
      <c r="W19" s="1039"/>
      <c r="X19" s="815"/>
      <c r="Y19" s="1039"/>
      <c r="Z19" s="815"/>
      <c r="AA19" s="1039"/>
      <c r="AB19" s="822"/>
      <c r="AC19" s="1040"/>
      <c r="AD19" s="815"/>
      <c r="AE19" s="1041"/>
      <c r="AF19" s="815"/>
      <c r="AG19" s="816">
        <v>0.25</v>
      </c>
      <c r="AH19" s="815"/>
      <c r="AI19" s="816">
        <v>0.25</v>
      </c>
      <c r="AJ19" s="815"/>
      <c r="AK19" s="816">
        <v>0.25</v>
      </c>
      <c r="AL19" s="815"/>
      <c r="AM19" s="816">
        <v>0.25</v>
      </c>
      <c r="AN19" s="1042" t="s">
        <v>510</v>
      </c>
      <c r="AO19" s="1043"/>
    </row>
    <row r="20" spans="1:41" s="796" customFormat="1" ht="40.5" customHeight="1" x14ac:dyDescent="0.2">
      <c r="A20" s="1411"/>
      <c r="B20" s="1142"/>
      <c r="C20" s="1441"/>
      <c r="D20" s="1443"/>
      <c r="E20" s="1445"/>
      <c r="F20" s="1447"/>
      <c r="G20" s="813" t="s">
        <v>766</v>
      </c>
      <c r="H20" s="814" t="s">
        <v>767</v>
      </c>
      <c r="I20" s="797" t="s">
        <v>768</v>
      </c>
      <c r="J20" s="316">
        <v>0.05</v>
      </c>
      <c r="K20" s="317" t="s">
        <v>739</v>
      </c>
      <c r="L20" s="134">
        <v>45992</v>
      </c>
      <c r="M20" s="134">
        <v>46021</v>
      </c>
      <c r="N20" s="806" t="s">
        <v>142</v>
      </c>
      <c r="O20" s="1038">
        <v>4.2</v>
      </c>
      <c r="P20" s="807"/>
      <c r="Q20" s="1044"/>
      <c r="R20" s="807"/>
      <c r="S20" s="1044"/>
      <c r="T20" s="807"/>
      <c r="U20" s="1044"/>
      <c r="V20" s="807"/>
      <c r="W20" s="1044"/>
      <c r="X20" s="807"/>
      <c r="Y20" s="1044"/>
      <c r="Z20" s="807"/>
      <c r="AA20" s="500"/>
      <c r="AB20" s="808"/>
      <c r="AC20" s="1045"/>
      <c r="AD20" s="807"/>
      <c r="AE20" s="1045"/>
      <c r="AF20" s="807"/>
      <c r="AG20" s="817" t="s">
        <v>769</v>
      </c>
      <c r="AH20" s="807"/>
      <c r="AI20" s="818">
        <v>0.25</v>
      </c>
      <c r="AJ20" s="807"/>
      <c r="AK20" s="818">
        <v>0.25</v>
      </c>
      <c r="AL20" s="807"/>
      <c r="AM20" s="818">
        <v>0.25</v>
      </c>
      <c r="AN20" s="1042" t="s">
        <v>510</v>
      </c>
      <c r="AO20" s="1043"/>
    </row>
    <row r="21" spans="1:41" s="796" customFormat="1" ht="51.75" thickBot="1" x14ac:dyDescent="0.25">
      <c r="A21" s="1411"/>
      <c r="B21" s="1142"/>
      <c r="C21" s="1441"/>
      <c r="D21" s="1046" t="s">
        <v>912</v>
      </c>
      <c r="E21" s="972">
        <f>J21</f>
        <v>0.05</v>
      </c>
      <c r="F21" s="1047" t="s">
        <v>330</v>
      </c>
      <c r="G21" s="1048" t="s">
        <v>770</v>
      </c>
      <c r="H21" s="1007" t="s">
        <v>771</v>
      </c>
      <c r="I21" s="1007" t="s">
        <v>772</v>
      </c>
      <c r="J21" s="1049">
        <v>0.05</v>
      </c>
      <c r="K21" s="1050" t="s">
        <v>739</v>
      </c>
      <c r="L21" s="1010">
        <v>45962</v>
      </c>
      <c r="M21" s="1010">
        <v>46021</v>
      </c>
      <c r="N21" s="1051" t="s">
        <v>142</v>
      </c>
      <c r="O21" s="1052" t="s">
        <v>86</v>
      </c>
      <c r="P21" s="1053"/>
      <c r="Q21" s="1054"/>
      <c r="R21" s="1055"/>
      <c r="S21" s="1054"/>
      <c r="T21" s="1055"/>
      <c r="U21" s="1054"/>
      <c r="V21" s="1055"/>
      <c r="W21" s="1054"/>
      <c r="X21" s="1055"/>
      <c r="Y21" s="1054"/>
      <c r="Z21" s="1055"/>
      <c r="AA21" s="1056"/>
      <c r="AB21" s="1055"/>
      <c r="AC21" s="1054"/>
      <c r="AD21" s="1055"/>
      <c r="AE21" s="1056"/>
      <c r="AF21" s="1055"/>
      <c r="AG21" s="1054"/>
      <c r="AH21" s="1055"/>
      <c r="AI21" s="1054"/>
      <c r="AJ21" s="1055"/>
      <c r="AK21" s="1054"/>
      <c r="AL21" s="1055"/>
      <c r="AM21" s="1057">
        <v>1</v>
      </c>
      <c r="AN21" s="1058" t="s">
        <v>510</v>
      </c>
      <c r="AO21" s="1059"/>
    </row>
    <row r="22" spans="1:41" s="796" customFormat="1" ht="51.75" customHeight="1" x14ac:dyDescent="0.2">
      <c r="A22" s="1411"/>
      <c r="B22" s="1142"/>
      <c r="C22" s="1410" t="s">
        <v>773</v>
      </c>
      <c r="D22" s="1449" t="s">
        <v>774</v>
      </c>
      <c r="E22" s="1452">
        <f>SUM(J22:J26)</f>
        <v>0.25</v>
      </c>
      <c r="F22" s="1060" t="s">
        <v>55</v>
      </c>
      <c r="G22" s="1449" t="s">
        <v>775</v>
      </c>
      <c r="H22" s="789" t="s">
        <v>919</v>
      </c>
      <c r="I22" s="789" t="s">
        <v>920</v>
      </c>
      <c r="J22" s="1061">
        <v>0.05</v>
      </c>
      <c r="K22" s="820" t="s">
        <v>921</v>
      </c>
      <c r="L22" s="552">
        <v>45689</v>
      </c>
      <c r="M22" s="552">
        <v>46022</v>
      </c>
      <c r="N22" s="1062" t="s">
        <v>142</v>
      </c>
      <c r="O22" s="1063" t="s">
        <v>284</v>
      </c>
      <c r="P22" s="1064"/>
      <c r="Q22" s="1065"/>
      <c r="R22" s="821"/>
      <c r="S22" s="1066">
        <v>0.09</v>
      </c>
      <c r="T22" s="821"/>
      <c r="U22" s="1066">
        <v>0.09</v>
      </c>
      <c r="V22" s="821"/>
      <c r="W22" s="1066">
        <v>0.09</v>
      </c>
      <c r="X22" s="821"/>
      <c r="Y22" s="1066">
        <v>0.09</v>
      </c>
      <c r="Z22" s="821"/>
      <c r="AA22" s="1067">
        <v>0.09</v>
      </c>
      <c r="AB22" s="821"/>
      <c r="AC22" s="1066">
        <v>0.09</v>
      </c>
      <c r="AD22" s="821"/>
      <c r="AE22" s="1067">
        <v>0.09</v>
      </c>
      <c r="AF22" s="821"/>
      <c r="AG22" s="1066">
        <v>0.09</v>
      </c>
      <c r="AH22" s="821"/>
      <c r="AI22" s="1066">
        <v>0.09</v>
      </c>
      <c r="AJ22" s="821"/>
      <c r="AK22" s="1066">
        <v>0.09</v>
      </c>
      <c r="AL22" s="821"/>
      <c r="AM22" s="1065">
        <v>0.1</v>
      </c>
      <c r="AN22" s="1068"/>
      <c r="AO22" s="1069"/>
    </row>
    <row r="23" spans="1:41" s="796" customFormat="1" ht="51.75" customHeight="1" x14ac:dyDescent="0.2">
      <c r="A23" s="1411"/>
      <c r="B23" s="1142"/>
      <c r="C23" s="1411"/>
      <c r="D23" s="1450"/>
      <c r="E23" s="1453"/>
      <c r="F23" s="1455" t="s">
        <v>330</v>
      </c>
      <c r="G23" s="1450"/>
      <c r="H23" s="823" t="s">
        <v>776</v>
      </c>
      <c r="I23" s="1070" t="s">
        <v>777</v>
      </c>
      <c r="J23" s="798">
        <v>0.05</v>
      </c>
      <c r="K23" s="317" t="s">
        <v>778</v>
      </c>
      <c r="L23" s="129">
        <v>45748</v>
      </c>
      <c r="M23" s="129" t="s">
        <v>493</v>
      </c>
      <c r="N23" s="1071" t="s">
        <v>142</v>
      </c>
      <c r="O23" s="1072" t="s">
        <v>284</v>
      </c>
      <c r="P23" s="824"/>
      <c r="Q23" s="828">
        <v>0.05</v>
      </c>
      <c r="R23" s="825"/>
      <c r="S23" s="828">
        <v>0.05</v>
      </c>
      <c r="T23" s="808"/>
      <c r="U23" s="829">
        <v>0.1</v>
      </c>
      <c r="V23" s="1073"/>
      <c r="W23" s="829">
        <v>0.1</v>
      </c>
      <c r="X23" s="1074"/>
      <c r="Y23" s="829">
        <v>0.1</v>
      </c>
      <c r="Z23" s="1074"/>
      <c r="AA23" s="829">
        <v>0.1</v>
      </c>
      <c r="AB23" s="1074"/>
      <c r="AC23" s="829">
        <v>0.1</v>
      </c>
      <c r="AD23" s="1074"/>
      <c r="AE23" s="829">
        <v>0.1</v>
      </c>
      <c r="AF23" s="808"/>
      <c r="AG23" s="829">
        <v>0.1</v>
      </c>
      <c r="AH23" s="807"/>
      <c r="AI23" s="829">
        <v>0.1</v>
      </c>
      <c r="AJ23" s="807"/>
      <c r="AK23" s="829">
        <v>0.1</v>
      </c>
      <c r="AL23" s="808"/>
      <c r="AM23" s="829"/>
      <c r="AN23" s="1075"/>
      <c r="AO23" s="1076"/>
    </row>
    <row r="24" spans="1:41" s="796" customFormat="1" ht="51.75" customHeight="1" x14ac:dyDescent="0.2">
      <c r="A24" s="1411"/>
      <c r="B24" s="1142"/>
      <c r="C24" s="1411"/>
      <c r="D24" s="1450"/>
      <c r="E24" s="1453"/>
      <c r="F24" s="1455"/>
      <c r="G24" s="1450"/>
      <c r="H24" s="823" t="s">
        <v>779</v>
      </c>
      <c r="I24" s="797" t="s">
        <v>780</v>
      </c>
      <c r="J24" s="798">
        <v>0.05</v>
      </c>
      <c r="K24" s="317" t="s">
        <v>778</v>
      </c>
      <c r="L24" s="129">
        <v>45689</v>
      </c>
      <c r="M24" s="129">
        <v>45960</v>
      </c>
      <c r="N24" s="1071" t="s">
        <v>142</v>
      </c>
      <c r="O24" s="1072" t="s">
        <v>284</v>
      </c>
      <c r="P24" s="824"/>
      <c r="Q24" s="828"/>
      <c r="R24" s="825"/>
      <c r="S24" s="1077" t="s">
        <v>510</v>
      </c>
      <c r="T24" s="808"/>
      <c r="U24" s="1077" t="s">
        <v>510</v>
      </c>
      <c r="V24" s="1073"/>
      <c r="W24" s="826">
        <v>2</v>
      </c>
      <c r="X24" s="1074"/>
      <c r="Y24" s="826">
        <v>2</v>
      </c>
      <c r="Z24" s="1074"/>
      <c r="AA24" s="826">
        <v>3</v>
      </c>
      <c r="AB24" s="803"/>
      <c r="AC24" s="826">
        <v>2</v>
      </c>
      <c r="AD24" s="803"/>
      <c r="AE24" s="826">
        <v>3</v>
      </c>
      <c r="AF24" s="803"/>
      <c r="AG24" s="826">
        <v>2</v>
      </c>
      <c r="AH24" s="803"/>
      <c r="AI24" s="826">
        <v>2</v>
      </c>
      <c r="AJ24" s="827"/>
      <c r="AK24" s="826"/>
      <c r="AL24" s="803"/>
      <c r="AM24" s="826"/>
      <c r="AN24" s="1075"/>
      <c r="AO24" s="1076"/>
    </row>
    <row r="25" spans="1:41" s="796" customFormat="1" ht="57" customHeight="1" x14ac:dyDescent="0.2">
      <c r="A25" s="1411"/>
      <c r="B25" s="1142"/>
      <c r="C25" s="1411"/>
      <c r="D25" s="1450"/>
      <c r="E25" s="1453"/>
      <c r="F25" s="1455"/>
      <c r="G25" s="1450"/>
      <c r="H25" s="823" t="s">
        <v>781</v>
      </c>
      <c r="I25" s="823" t="s">
        <v>782</v>
      </c>
      <c r="J25" s="798">
        <v>0.05</v>
      </c>
      <c r="K25" s="317" t="s">
        <v>778</v>
      </c>
      <c r="L25" s="129">
        <v>45689</v>
      </c>
      <c r="M25" s="129" t="s">
        <v>783</v>
      </c>
      <c r="N25" s="1071" t="s">
        <v>142</v>
      </c>
      <c r="O25" s="1072" t="s">
        <v>284</v>
      </c>
      <c r="P25" s="824"/>
      <c r="Q25" s="828"/>
      <c r="R25" s="825"/>
      <c r="S25" s="828">
        <v>0.1</v>
      </c>
      <c r="T25" s="808"/>
      <c r="U25" s="829">
        <v>0.1</v>
      </c>
      <c r="V25" s="1073"/>
      <c r="W25" s="829">
        <v>0.2</v>
      </c>
      <c r="X25" s="1078"/>
      <c r="Y25" s="829">
        <v>0.2</v>
      </c>
      <c r="Z25" s="1074"/>
      <c r="AA25" s="829">
        <v>0.2</v>
      </c>
      <c r="AB25" s="1074"/>
      <c r="AC25" s="1045"/>
      <c r="AD25" s="1074"/>
      <c r="AE25" s="829"/>
      <c r="AF25" s="808"/>
      <c r="AG25" s="829">
        <v>0.2</v>
      </c>
      <c r="AH25" s="807"/>
      <c r="AI25" s="829"/>
      <c r="AJ25" s="807"/>
      <c r="AK25" s="829"/>
      <c r="AL25" s="808"/>
      <c r="AM25" s="829"/>
      <c r="AN25" s="483"/>
      <c r="AO25" s="754"/>
    </row>
    <row r="26" spans="1:41" s="796" customFormat="1" ht="111.75" customHeight="1" thickBot="1" x14ac:dyDescent="0.25">
      <c r="A26" s="1411"/>
      <c r="B26" s="1142"/>
      <c r="C26" s="1413"/>
      <c r="D26" s="1451"/>
      <c r="E26" s="1454"/>
      <c r="F26" s="1456"/>
      <c r="G26" s="1451"/>
      <c r="H26" s="830" t="s">
        <v>784</v>
      </c>
      <c r="I26" s="830" t="s">
        <v>785</v>
      </c>
      <c r="J26" s="810">
        <v>0.05</v>
      </c>
      <c r="K26" s="334" t="s">
        <v>778</v>
      </c>
      <c r="L26" s="338">
        <v>45748</v>
      </c>
      <c r="M26" s="338">
        <v>45869</v>
      </c>
      <c r="N26" s="1079" t="s">
        <v>142</v>
      </c>
      <c r="O26" s="1080" t="s">
        <v>284</v>
      </c>
      <c r="P26" s="831"/>
      <c r="Q26" s="1081"/>
      <c r="R26" s="832"/>
      <c r="S26" s="1081"/>
      <c r="T26" s="819"/>
      <c r="U26" s="1081"/>
      <c r="V26" s="1082"/>
      <c r="W26" s="833">
        <v>0.25</v>
      </c>
      <c r="X26" s="1083"/>
      <c r="Y26" s="833">
        <v>0.25</v>
      </c>
      <c r="Z26" s="1083"/>
      <c r="AA26" s="833">
        <v>0.25</v>
      </c>
      <c r="AB26" s="1083"/>
      <c r="AC26" s="833">
        <v>0.25</v>
      </c>
      <c r="AD26" s="1083"/>
      <c r="AE26" s="833"/>
      <c r="AF26" s="1083"/>
      <c r="AG26" s="833"/>
      <c r="AH26" s="1084"/>
      <c r="AI26" s="1081"/>
      <c r="AJ26" s="1084"/>
      <c r="AK26" s="1081"/>
      <c r="AL26" s="819"/>
      <c r="AM26" s="1085"/>
      <c r="AN26" s="523"/>
      <c r="AO26" s="772"/>
    </row>
    <row r="27" spans="1:41" s="796" customFormat="1" ht="101.25" customHeight="1" thickBot="1" x14ac:dyDescent="0.25">
      <c r="A27" s="1412"/>
      <c r="B27" s="1143"/>
      <c r="C27" s="1086" t="s">
        <v>786</v>
      </c>
      <c r="D27" s="1023" t="s">
        <v>787</v>
      </c>
      <c r="E27" s="973">
        <f>+J27</f>
        <v>0.1</v>
      </c>
      <c r="F27" s="1024" t="s">
        <v>55</v>
      </c>
      <c r="G27" s="1025" t="s">
        <v>788</v>
      </c>
      <c r="H27" s="1027" t="s">
        <v>789</v>
      </c>
      <c r="I27" s="1027" t="s">
        <v>790</v>
      </c>
      <c r="J27" s="1028">
        <v>0.1</v>
      </c>
      <c r="K27" s="1029" t="s">
        <v>791</v>
      </c>
      <c r="L27" s="721">
        <v>45659</v>
      </c>
      <c r="M27" s="721">
        <v>46022</v>
      </c>
      <c r="N27" s="1031" t="s">
        <v>142</v>
      </c>
      <c r="O27" s="1087" t="s">
        <v>302</v>
      </c>
      <c r="P27" s="1088"/>
      <c r="Q27" s="1089">
        <v>8.3299999999999999E-2</v>
      </c>
      <c r="R27" s="1088"/>
      <c r="S27" s="1089">
        <v>8.3299999999999999E-2</v>
      </c>
      <c r="T27" s="1088"/>
      <c r="U27" s="1089">
        <v>8.3299999999999999E-2</v>
      </c>
      <c r="V27" s="1090"/>
      <c r="W27" s="1089">
        <v>8.3299999999999999E-2</v>
      </c>
      <c r="X27" s="1088"/>
      <c r="Y27" s="1089">
        <v>8.3299999999999999E-2</v>
      </c>
      <c r="Z27" s="1091" t="s">
        <v>510</v>
      </c>
      <c r="AA27" s="1089">
        <v>8.3299999999999999E-2</v>
      </c>
      <c r="AB27" s="1091" t="s">
        <v>510</v>
      </c>
      <c r="AC27" s="1089">
        <v>8.3299999999999999E-2</v>
      </c>
      <c r="AD27" s="1091" t="s">
        <v>510</v>
      </c>
      <c r="AE27" s="1089">
        <v>8.3299999999999999E-2</v>
      </c>
      <c r="AF27" s="1092"/>
      <c r="AG27" s="1089">
        <v>8.3299999999999999E-2</v>
      </c>
      <c r="AH27" s="1092"/>
      <c r="AI27" s="1089">
        <v>8.3299999999999999E-2</v>
      </c>
      <c r="AJ27" s="1092"/>
      <c r="AK27" s="1089">
        <v>8.3299999999999999E-2</v>
      </c>
      <c r="AL27" s="1092"/>
      <c r="AM27" s="1089">
        <v>8.3699999999999997E-2</v>
      </c>
      <c r="AN27" s="1093"/>
      <c r="AO27" s="1094"/>
    </row>
    <row r="28" spans="1:41" s="796" customFormat="1" ht="85.5" customHeight="1" thickBot="1" x14ac:dyDescent="0.25">
      <c r="A28" s="1413"/>
      <c r="B28" s="1415"/>
      <c r="C28" s="834" t="s">
        <v>494</v>
      </c>
      <c r="D28" s="841" t="s">
        <v>792</v>
      </c>
      <c r="E28" s="842">
        <f>+J28</f>
        <v>0.15</v>
      </c>
      <c r="F28" s="843" t="s">
        <v>55</v>
      </c>
      <c r="G28" s="844" t="s">
        <v>793</v>
      </c>
      <c r="H28" s="845" t="s">
        <v>440</v>
      </c>
      <c r="I28" s="845" t="s">
        <v>794</v>
      </c>
      <c r="J28" s="835">
        <v>0.15</v>
      </c>
      <c r="K28" s="836" t="s">
        <v>795</v>
      </c>
      <c r="L28" s="617">
        <v>45659</v>
      </c>
      <c r="M28" s="617">
        <v>46022</v>
      </c>
      <c r="N28" s="837" t="s">
        <v>142</v>
      </c>
      <c r="O28" s="1095" t="s">
        <v>578</v>
      </c>
      <c r="P28" s="838"/>
      <c r="Q28" s="839">
        <v>8.3299999999999999E-2</v>
      </c>
      <c r="R28" s="838"/>
      <c r="S28" s="839">
        <v>8.3299999999999999E-2</v>
      </c>
      <c r="T28" s="838"/>
      <c r="U28" s="839">
        <v>8.3299999999999999E-2</v>
      </c>
      <c r="V28" s="1096"/>
      <c r="W28" s="839">
        <v>8.3299999999999999E-2</v>
      </c>
      <c r="X28" s="1097" t="s">
        <v>510</v>
      </c>
      <c r="Y28" s="839">
        <v>8.3299999999999999E-2</v>
      </c>
      <c r="Z28" s="1097" t="s">
        <v>510</v>
      </c>
      <c r="AA28" s="839">
        <v>8.3299999999999999E-2</v>
      </c>
      <c r="AB28" s="1097" t="s">
        <v>510</v>
      </c>
      <c r="AC28" s="839">
        <v>8.3299999999999999E-2</v>
      </c>
      <c r="AD28" s="1097" t="s">
        <v>510</v>
      </c>
      <c r="AE28" s="839">
        <v>8.3299999999999999E-2</v>
      </c>
      <c r="AF28" s="840"/>
      <c r="AG28" s="839">
        <v>8.3299999999999999E-2</v>
      </c>
      <c r="AH28" s="840"/>
      <c r="AI28" s="839">
        <v>8.3299999999999999E-2</v>
      </c>
      <c r="AJ28" s="840"/>
      <c r="AK28" s="839">
        <v>8.3299999999999999E-2</v>
      </c>
      <c r="AL28" s="840"/>
      <c r="AM28" s="839">
        <v>8.3699999999999997E-2</v>
      </c>
      <c r="AN28" s="1021"/>
      <c r="AO28" s="1022"/>
    </row>
    <row r="29" spans="1:41" s="796" customFormat="1" ht="15" customHeight="1" x14ac:dyDescent="0.2">
      <c r="A29" s="1098"/>
      <c r="B29" s="1099"/>
      <c r="C29" s="916"/>
      <c r="D29" s="918"/>
      <c r="E29" s="1100"/>
      <c r="F29" s="1101"/>
      <c r="G29" s="918"/>
      <c r="H29" s="918"/>
      <c r="I29" s="918"/>
      <c r="J29" s="1102"/>
      <c r="K29" s="1103"/>
      <c r="L29" s="182"/>
      <c r="M29" s="182"/>
      <c r="N29" s="915"/>
      <c r="O29" s="1428" t="s">
        <v>510</v>
      </c>
      <c r="P29" s="1429"/>
      <c r="Q29" s="1429"/>
      <c r="R29" s="1429"/>
      <c r="S29" s="1429"/>
      <c r="T29" s="1429"/>
      <c r="U29" s="1429"/>
      <c r="V29" s="1429"/>
      <c r="W29" s="1429"/>
      <c r="X29" s="1429"/>
      <c r="Y29" s="1429"/>
      <c r="Z29" s="1429"/>
      <c r="AA29" s="1429"/>
      <c r="AB29" s="1429"/>
      <c r="AC29" s="1429"/>
      <c r="AD29" s="1429"/>
      <c r="AE29" s="1429"/>
      <c r="AF29" s="1429"/>
      <c r="AG29" s="1429"/>
      <c r="AH29" s="1429"/>
      <c r="AI29" s="1429"/>
      <c r="AJ29" s="1429"/>
      <c r="AK29" s="1429"/>
      <c r="AL29" s="1429"/>
      <c r="AM29" s="1429"/>
      <c r="AN29" s="1430"/>
    </row>
    <row r="30" spans="1:41" ht="15" customHeight="1" x14ac:dyDescent="0.25">
      <c r="A30" s="280" t="s">
        <v>94</v>
      </c>
      <c r="B30" s="194"/>
      <c r="C30" s="194" t="s">
        <v>95</v>
      </c>
      <c r="D30" s="194"/>
      <c r="E30" s="194" t="s">
        <v>96</v>
      </c>
      <c r="F30" s="194"/>
      <c r="G30" s="355" t="s">
        <v>96</v>
      </c>
      <c r="I30" s="194" t="s">
        <v>97</v>
      </c>
      <c r="J30" s="1104"/>
      <c r="K30" s="194"/>
      <c r="L30" s="194"/>
      <c r="M30" s="194"/>
      <c r="N30" s="281"/>
      <c r="O30" s="1431"/>
      <c r="P30" s="1432"/>
      <c r="Q30" s="1432"/>
      <c r="R30" s="1432"/>
      <c r="S30" s="1432"/>
      <c r="T30" s="1432"/>
      <c r="U30" s="1432"/>
      <c r="V30" s="1432"/>
      <c r="W30" s="1432"/>
      <c r="X30" s="1432"/>
      <c r="Y30" s="1432"/>
      <c r="Z30" s="1432"/>
      <c r="AA30" s="1432"/>
      <c r="AB30" s="1432"/>
      <c r="AC30" s="1432"/>
      <c r="AD30" s="1432"/>
      <c r="AE30" s="1432"/>
      <c r="AF30" s="1432"/>
      <c r="AG30" s="1432"/>
      <c r="AH30" s="1432"/>
      <c r="AI30" s="1432"/>
      <c r="AJ30" s="1432"/>
      <c r="AK30" s="1432"/>
      <c r="AL30" s="1432"/>
      <c r="AM30" s="1432"/>
      <c r="AN30" s="1433"/>
    </row>
    <row r="31" spans="1:41" s="978" customFormat="1" ht="16.5" x14ac:dyDescent="0.2">
      <c r="A31" s="975"/>
      <c r="B31" s="975"/>
      <c r="C31" s="975"/>
      <c r="D31" s="976"/>
      <c r="E31" s="975"/>
      <c r="F31" s="977"/>
      <c r="G31" s="975"/>
      <c r="I31" s="975"/>
      <c r="J31" s="979"/>
      <c r="K31" s="976"/>
      <c r="L31" s="980"/>
      <c r="M31" s="980"/>
      <c r="N31" s="976"/>
      <c r="O31" s="1431"/>
      <c r="P31" s="1432"/>
      <c r="Q31" s="1432"/>
      <c r="R31" s="1432"/>
      <c r="S31" s="1432"/>
      <c r="T31" s="1432"/>
      <c r="U31" s="1432"/>
      <c r="V31" s="1432"/>
      <c r="W31" s="1432"/>
      <c r="X31" s="1432"/>
      <c r="Y31" s="1432"/>
      <c r="Z31" s="1432"/>
      <c r="AA31" s="1432"/>
      <c r="AB31" s="1432"/>
      <c r="AC31" s="1432"/>
      <c r="AD31" s="1432"/>
      <c r="AE31" s="1432"/>
      <c r="AF31" s="1432"/>
      <c r="AG31" s="1432"/>
      <c r="AH31" s="1432"/>
      <c r="AI31" s="1432"/>
      <c r="AJ31" s="1432"/>
      <c r="AK31" s="1432"/>
      <c r="AL31" s="1432"/>
      <c r="AM31" s="1432"/>
      <c r="AN31" s="1433"/>
      <c r="AO31" s="288"/>
    </row>
    <row r="32" spans="1:41" ht="15" customHeight="1" x14ac:dyDescent="0.2">
      <c r="A32" s="191" t="s">
        <v>98</v>
      </c>
      <c r="B32" s="192"/>
      <c r="C32" s="192" t="s">
        <v>99</v>
      </c>
      <c r="D32" s="193"/>
      <c r="E32" s="192" t="s">
        <v>100</v>
      </c>
      <c r="F32" s="192"/>
      <c r="G32" s="192" t="s">
        <v>101</v>
      </c>
      <c r="H32" s="192"/>
      <c r="I32" s="192" t="s">
        <v>796</v>
      </c>
      <c r="J32" s="194"/>
      <c r="K32" s="194"/>
      <c r="L32" s="194"/>
      <c r="M32" s="194"/>
      <c r="N32" s="281"/>
      <c r="O32" s="1431"/>
      <c r="P32" s="1432"/>
      <c r="Q32" s="1432"/>
      <c r="R32" s="1432"/>
      <c r="S32" s="1432"/>
      <c r="T32" s="1432"/>
      <c r="U32" s="1432"/>
      <c r="V32" s="1432"/>
      <c r="W32" s="1432"/>
      <c r="X32" s="1432"/>
      <c r="Y32" s="1432"/>
      <c r="Z32" s="1432"/>
      <c r="AA32" s="1432"/>
      <c r="AB32" s="1432"/>
      <c r="AC32" s="1432"/>
      <c r="AD32" s="1432"/>
      <c r="AE32" s="1432"/>
      <c r="AF32" s="1432"/>
      <c r="AG32" s="1432"/>
      <c r="AH32" s="1432"/>
      <c r="AI32" s="1432"/>
      <c r="AJ32" s="1432"/>
      <c r="AK32" s="1432"/>
      <c r="AL32" s="1432"/>
      <c r="AM32" s="1432"/>
      <c r="AN32" s="1433"/>
    </row>
    <row r="33" spans="1:40" ht="15.75" customHeight="1" thickBot="1" x14ac:dyDescent="0.25">
      <c r="A33" s="1228" t="s">
        <v>103</v>
      </c>
      <c r="B33" s="1229"/>
      <c r="C33" s="1229" t="s">
        <v>797</v>
      </c>
      <c r="D33" s="1229"/>
      <c r="E33" s="196" t="s">
        <v>105</v>
      </c>
      <c r="F33" s="197"/>
      <c r="G33" s="106" t="s">
        <v>106</v>
      </c>
      <c r="H33" s="197"/>
      <c r="I33" s="195" t="s">
        <v>798</v>
      </c>
      <c r="J33" s="1230" t="s">
        <v>108</v>
      </c>
      <c r="K33" s="1230"/>
      <c r="L33" s="1230"/>
      <c r="M33" s="1230"/>
      <c r="N33" s="1448"/>
      <c r="O33" s="1434"/>
      <c r="P33" s="1435"/>
      <c r="Q33" s="1435"/>
      <c r="R33" s="1435"/>
      <c r="S33" s="1435"/>
      <c r="T33" s="1435"/>
      <c r="U33" s="1435"/>
      <c r="V33" s="1435"/>
      <c r="W33" s="1435"/>
      <c r="X33" s="1435"/>
      <c r="Y33" s="1435"/>
      <c r="Z33" s="1435"/>
      <c r="AA33" s="1435"/>
      <c r="AB33" s="1435"/>
      <c r="AC33" s="1435"/>
      <c r="AD33" s="1435"/>
      <c r="AE33" s="1435"/>
      <c r="AF33" s="1435"/>
      <c r="AG33" s="1435"/>
      <c r="AH33" s="1435"/>
      <c r="AI33" s="1435"/>
      <c r="AJ33" s="1435"/>
      <c r="AK33" s="1435"/>
      <c r="AL33" s="1435"/>
      <c r="AM33" s="1435"/>
      <c r="AN33" s="1436"/>
    </row>
    <row r="34" spans="1:40" ht="13.5" x14ac:dyDescent="0.25">
      <c r="A34" s="452" t="s">
        <v>928</v>
      </c>
      <c r="AN34" s="356"/>
    </row>
    <row r="35" spans="1:40" ht="13.5" x14ac:dyDescent="0.2">
      <c r="AN35" s="846"/>
    </row>
    <row r="36" spans="1:40" x14ac:dyDescent="0.2">
      <c r="E36" s="184"/>
      <c r="F36" s="184"/>
      <c r="AN36" s="184"/>
    </row>
    <row r="37" spans="1:40" x14ac:dyDescent="0.2">
      <c r="E37" s="184"/>
      <c r="F37" s="184"/>
      <c r="AN37" s="184"/>
    </row>
    <row r="38" spans="1:40" x14ac:dyDescent="0.2">
      <c r="E38" s="184"/>
      <c r="F38" s="184"/>
      <c r="AN38" s="184"/>
    </row>
    <row r="39" spans="1:40" x14ac:dyDescent="0.2">
      <c r="E39" s="184"/>
      <c r="F39" s="184"/>
      <c r="AN39" s="184"/>
    </row>
    <row r="40" spans="1:40" x14ac:dyDescent="0.2">
      <c r="E40" s="184"/>
      <c r="F40" s="184"/>
      <c r="V40" s="2"/>
      <c r="AN40" s="184"/>
    </row>
    <row r="41" spans="1:40" x14ac:dyDescent="0.2">
      <c r="E41" s="184"/>
      <c r="F41" s="184"/>
      <c r="V41" s="2"/>
      <c r="AN41" s="184"/>
    </row>
    <row r="42" spans="1:40" x14ac:dyDescent="0.2">
      <c r="E42" s="184"/>
      <c r="F42" s="184"/>
      <c r="V42" s="2"/>
      <c r="AN42" s="184"/>
    </row>
    <row r="43" spans="1:40" x14ac:dyDescent="0.2">
      <c r="E43" s="184"/>
      <c r="F43" s="184"/>
      <c r="V43" s="2"/>
      <c r="AN43" s="184"/>
    </row>
    <row r="44" spans="1:40" x14ac:dyDescent="0.2">
      <c r="V44" s="2"/>
      <c r="AN44" s="184"/>
    </row>
    <row r="45" spans="1:40" x14ac:dyDescent="0.2">
      <c r="V45" s="2"/>
      <c r="AN45" s="184"/>
    </row>
    <row r="46" spans="1:40" x14ac:dyDescent="0.2">
      <c r="AN46" s="184"/>
    </row>
    <row r="47" spans="1:40" x14ac:dyDescent="0.2">
      <c r="AN47" s="184"/>
    </row>
    <row r="48" spans="1:40" x14ac:dyDescent="0.2">
      <c r="AN48" s="184"/>
    </row>
    <row r="49" spans="40:40" x14ac:dyDescent="0.2">
      <c r="AN49" s="184"/>
    </row>
    <row r="50" spans="40:40" x14ac:dyDescent="0.2">
      <c r="AN50" s="184"/>
    </row>
    <row r="51" spans="40:40" x14ac:dyDescent="0.2">
      <c r="AN51" s="184"/>
    </row>
    <row r="52" spans="40:40" x14ac:dyDescent="0.2">
      <c r="AN52" s="184"/>
    </row>
    <row r="53" spans="40:40" x14ac:dyDescent="0.2">
      <c r="AN53" s="184"/>
    </row>
    <row r="54" spans="40:40" x14ac:dyDescent="0.2">
      <c r="AN54" s="184"/>
    </row>
    <row r="55" spans="40:40" x14ac:dyDescent="0.2">
      <c r="AN55" s="184"/>
    </row>
    <row r="56" spans="40:40" x14ac:dyDescent="0.2">
      <c r="AN56" s="184"/>
    </row>
    <row r="57" spans="40:40" x14ac:dyDescent="0.2">
      <c r="AN57" s="184"/>
    </row>
    <row r="58" spans="40:40" x14ac:dyDescent="0.2">
      <c r="AN58" s="184"/>
    </row>
    <row r="59" spans="40:40" x14ac:dyDescent="0.2">
      <c r="AN59" s="184"/>
    </row>
    <row r="60" spans="40:40" x14ac:dyDescent="0.2">
      <c r="AN60" s="184"/>
    </row>
    <row r="61" spans="40:40" x14ac:dyDescent="0.2">
      <c r="AN61" s="184"/>
    </row>
    <row r="62" spans="40:40" x14ac:dyDescent="0.2">
      <c r="AN62" s="184"/>
    </row>
    <row r="63" spans="40:40" x14ac:dyDescent="0.2">
      <c r="AN63" s="184"/>
    </row>
    <row r="64" spans="40:40" x14ac:dyDescent="0.2">
      <c r="AN64" s="184"/>
    </row>
    <row r="65" spans="40:40" x14ac:dyDescent="0.2">
      <c r="AN65" s="184"/>
    </row>
    <row r="66" spans="40:40" x14ac:dyDescent="0.2">
      <c r="AN66" s="184"/>
    </row>
    <row r="67" spans="40:40" x14ac:dyDescent="0.2">
      <c r="AN67" s="184"/>
    </row>
    <row r="68" spans="40:40" x14ac:dyDescent="0.2">
      <c r="AN68" s="184"/>
    </row>
    <row r="69" spans="40:40" x14ac:dyDescent="0.2">
      <c r="AN69" s="184"/>
    </row>
    <row r="70" spans="40:40" x14ac:dyDescent="0.2">
      <c r="AN70" s="184"/>
    </row>
    <row r="71" spans="40:40" x14ac:dyDescent="0.2">
      <c r="AN71" s="184"/>
    </row>
    <row r="72" spans="40:40" x14ac:dyDescent="0.2">
      <c r="AN72" s="184"/>
    </row>
    <row r="73" spans="40:40" x14ac:dyDescent="0.2">
      <c r="AN73" s="184"/>
    </row>
    <row r="74" spans="40:40" x14ac:dyDescent="0.2">
      <c r="AN74" s="184"/>
    </row>
    <row r="75" spans="40:40" x14ac:dyDescent="0.2">
      <c r="AN75" s="184"/>
    </row>
    <row r="76" spans="40:40" x14ac:dyDescent="0.2">
      <c r="AN76" s="184"/>
    </row>
    <row r="77" spans="40:40" x14ac:dyDescent="0.2">
      <c r="AN77" s="184"/>
    </row>
    <row r="78" spans="40:40" x14ac:dyDescent="0.2">
      <c r="AN78" s="184"/>
    </row>
    <row r="79" spans="40:40" x14ac:dyDescent="0.2">
      <c r="AN79" s="184"/>
    </row>
    <row r="80" spans="40:40" x14ac:dyDescent="0.2">
      <c r="AN80" s="184"/>
    </row>
    <row r="81" spans="40:40" x14ac:dyDescent="0.2">
      <c r="AN81" s="184"/>
    </row>
    <row r="82" spans="40:40" x14ac:dyDescent="0.2">
      <c r="AN82" s="184"/>
    </row>
    <row r="83" spans="40:40" x14ac:dyDescent="0.2">
      <c r="AN83" s="184"/>
    </row>
    <row r="84" spans="40:40" x14ac:dyDescent="0.2">
      <c r="AN84" s="184"/>
    </row>
    <row r="85" spans="40:40" x14ac:dyDescent="0.2">
      <c r="AN85" s="184"/>
    </row>
    <row r="86" spans="40:40" x14ac:dyDescent="0.2">
      <c r="AN86" s="184"/>
    </row>
    <row r="87" spans="40:40" x14ac:dyDescent="0.2">
      <c r="AN87" s="184"/>
    </row>
    <row r="88" spans="40:40" x14ac:dyDescent="0.2">
      <c r="AN88" s="184"/>
    </row>
    <row r="89" spans="40:40" x14ac:dyDescent="0.2">
      <c r="AN89" s="184"/>
    </row>
    <row r="90" spans="40:40" x14ac:dyDescent="0.2">
      <c r="AN90" s="184"/>
    </row>
    <row r="91" spans="40:40" x14ac:dyDescent="0.2">
      <c r="AN91" s="184"/>
    </row>
    <row r="92" spans="40:40" x14ac:dyDescent="0.2">
      <c r="AN92" s="184"/>
    </row>
    <row r="93" spans="40:40" x14ac:dyDescent="0.2">
      <c r="AN93" s="184"/>
    </row>
    <row r="94" spans="40:40" x14ac:dyDescent="0.2">
      <c r="AN94" s="184"/>
    </row>
    <row r="95" spans="40:40" x14ac:dyDescent="0.2">
      <c r="AN95" s="184"/>
    </row>
    <row r="96" spans="40:40" x14ac:dyDescent="0.2">
      <c r="AN96" s="184"/>
    </row>
    <row r="97" spans="40:40" x14ac:dyDescent="0.2">
      <c r="AN97" s="184"/>
    </row>
    <row r="98" spans="40:40" x14ac:dyDescent="0.2">
      <c r="AN98" s="184"/>
    </row>
    <row r="99" spans="40:40" x14ac:dyDescent="0.2">
      <c r="AN99" s="184"/>
    </row>
    <row r="100" spans="40:40" x14ac:dyDescent="0.2">
      <c r="AN100" s="184"/>
    </row>
    <row r="101" spans="40:40" x14ac:dyDescent="0.2">
      <c r="AN101" s="184"/>
    </row>
    <row r="102" spans="40:40" x14ac:dyDescent="0.2">
      <c r="AN102" s="184"/>
    </row>
    <row r="103" spans="40:40" x14ac:dyDescent="0.2">
      <c r="AN103" s="184"/>
    </row>
    <row r="104" spans="40:40" x14ac:dyDescent="0.2">
      <c r="AN104" s="184"/>
    </row>
    <row r="105" spans="40:40" x14ac:dyDescent="0.2">
      <c r="AN105" s="184"/>
    </row>
    <row r="106" spans="40:40" x14ac:dyDescent="0.2">
      <c r="AN106" s="184"/>
    </row>
    <row r="107" spans="40:40" x14ac:dyDescent="0.2">
      <c r="AN107" s="184"/>
    </row>
    <row r="108" spans="40:40" x14ac:dyDescent="0.2">
      <c r="AN108" s="184"/>
    </row>
    <row r="109" spans="40:40" x14ac:dyDescent="0.2">
      <c r="AN109" s="184"/>
    </row>
    <row r="110" spans="40:40" x14ac:dyDescent="0.2">
      <c r="AN110" s="184"/>
    </row>
    <row r="111" spans="40:40" x14ac:dyDescent="0.2">
      <c r="AN111" s="184"/>
    </row>
    <row r="112" spans="40:40" x14ac:dyDescent="0.2">
      <c r="AN112" s="184"/>
    </row>
    <row r="113" spans="40:40" x14ac:dyDescent="0.2">
      <c r="AN113" s="184"/>
    </row>
    <row r="114" spans="40:40" x14ac:dyDescent="0.2">
      <c r="AN114" s="184"/>
    </row>
    <row r="115" spans="40:40" x14ac:dyDescent="0.2">
      <c r="AN115" s="184"/>
    </row>
    <row r="116" spans="40:40" x14ac:dyDescent="0.2">
      <c r="AN116" s="184"/>
    </row>
    <row r="117" spans="40:40" x14ac:dyDescent="0.2">
      <c r="AN117" s="184"/>
    </row>
    <row r="118" spans="40:40" x14ac:dyDescent="0.2">
      <c r="AN118" s="184"/>
    </row>
    <row r="119" spans="40:40" x14ac:dyDescent="0.2">
      <c r="AN119" s="184"/>
    </row>
    <row r="120" spans="40:40" x14ac:dyDescent="0.2">
      <c r="AN120" s="184"/>
    </row>
    <row r="121" spans="40:40" x14ac:dyDescent="0.2">
      <c r="AN121" s="184"/>
    </row>
    <row r="122" spans="40:40" x14ac:dyDescent="0.2">
      <c r="AN122" s="184"/>
    </row>
    <row r="123" spans="40:40" x14ac:dyDescent="0.2">
      <c r="AN123" s="184"/>
    </row>
    <row r="124" spans="40:40" x14ac:dyDescent="0.2">
      <c r="AN124" s="184"/>
    </row>
    <row r="125" spans="40:40" x14ac:dyDescent="0.2">
      <c r="AN125" s="184"/>
    </row>
    <row r="126" spans="40:40" x14ac:dyDescent="0.2">
      <c r="AN126" s="184"/>
    </row>
    <row r="127" spans="40:40" x14ac:dyDescent="0.2">
      <c r="AN127" s="184"/>
    </row>
    <row r="128" spans="40:40" x14ac:dyDescent="0.2">
      <c r="AN128" s="184"/>
    </row>
    <row r="129" spans="40:40" x14ac:dyDescent="0.2">
      <c r="AN129" s="184"/>
    </row>
    <row r="130" spans="40:40" x14ac:dyDescent="0.2">
      <c r="AN130" s="184"/>
    </row>
    <row r="131" spans="40:40" x14ac:dyDescent="0.2">
      <c r="AN131" s="184"/>
    </row>
    <row r="132" spans="40:40" x14ac:dyDescent="0.2">
      <c r="AN132" s="184"/>
    </row>
    <row r="133" spans="40:40" x14ac:dyDescent="0.2">
      <c r="AN133" s="184"/>
    </row>
    <row r="134" spans="40:40" x14ac:dyDescent="0.2">
      <c r="AN134" s="184"/>
    </row>
    <row r="135" spans="40:40" x14ac:dyDescent="0.2">
      <c r="AN135" s="184"/>
    </row>
    <row r="136" spans="40:40" x14ac:dyDescent="0.2">
      <c r="AN136" s="184"/>
    </row>
    <row r="137" spans="40:40" x14ac:dyDescent="0.2">
      <c r="AN137" s="184"/>
    </row>
    <row r="138" spans="40:40" x14ac:dyDescent="0.2">
      <c r="AN138" s="184"/>
    </row>
    <row r="139" spans="40:40" x14ac:dyDescent="0.2">
      <c r="AN139" s="184"/>
    </row>
    <row r="140" spans="40:40" x14ac:dyDescent="0.2">
      <c r="AN140" s="184"/>
    </row>
    <row r="141" spans="40:40" x14ac:dyDescent="0.2">
      <c r="AN141" s="184"/>
    </row>
    <row r="142" spans="40:40" x14ac:dyDescent="0.2">
      <c r="AN142" s="184"/>
    </row>
    <row r="143" spans="40:40" x14ac:dyDescent="0.2">
      <c r="AN143" s="184"/>
    </row>
    <row r="144" spans="40:40" x14ac:dyDescent="0.2">
      <c r="AN144" s="184"/>
    </row>
    <row r="145" spans="40:40" x14ac:dyDescent="0.2">
      <c r="AN145" s="184"/>
    </row>
    <row r="146" spans="40:40" x14ac:dyDescent="0.2">
      <c r="AN146" s="184"/>
    </row>
    <row r="147" spans="40:40" x14ac:dyDescent="0.2">
      <c r="AN147" s="184"/>
    </row>
    <row r="148" spans="40:40" x14ac:dyDescent="0.2">
      <c r="AN148" s="184"/>
    </row>
    <row r="149" spans="40:40" x14ac:dyDescent="0.2">
      <c r="AN149" s="184"/>
    </row>
    <row r="150" spans="40:40" x14ac:dyDescent="0.2">
      <c r="AN150" s="184"/>
    </row>
    <row r="151" spans="40:40" x14ac:dyDescent="0.2">
      <c r="AN151" s="184"/>
    </row>
    <row r="152" spans="40:40" x14ac:dyDescent="0.2">
      <c r="AN152" s="184"/>
    </row>
    <row r="153" spans="40:40" x14ac:dyDescent="0.2">
      <c r="AN153" s="184"/>
    </row>
    <row r="154" spans="40:40" x14ac:dyDescent="0.2">
      <c r="AN154" s="184"/>
    </row>
    <row r="155" spans="40:40" x14ac:dyDescent="0.2">
      <c r="AN155" s="184"/>
    </row>
    <row r="156" spans="40:40" x14ac:dyDescent="0.2">
      <c r="AN156" s="184"/>
    </row>
    <row r="157" spans="40:40" x14ac:dyDescent="0.2">
      <c r="AN157" s="184"/>
    </row>
    <row r="158" spans="40:40" x14ac:dyDescent="0.2">
      <c r="AN158" s="184"/>
    </row>
    <row r="159" spans="40:40" x14ac:dyDescent="0.2">
      <c r="AN159" s="184"/>
    </row>
    <row r="160" spans="40:40" x14ac:dyDescent="0.2">
      <c r="AN160" s="184"/>
    </row>
    <row r="161" spans="40:40" x14ac:dyDescent="0.2">
      <c r="AN161" s="184"/>
    </row>
    <row r="162" spans="40:40" x14ac:dyDescent="0.2">
      <c r="AN162" s="184"/>
    </row>
    <row r="163" spans="40:40" x14ac:dyDescent="0.2">
      <c r="AN163" s="184"/>
    </row>
    <row r="164" spans="40:40" x14ac:dyDescent="0.2">
      <c r="AN164" s="184"/>
    </row>
    <row r="165" spans="40:40" x14ac:dyDescent="0.2">
      <c r="AN165" s="184"/>
    </row>
    <row r="166" spans="40:40" x14ac:dyDescent="0.2">
      <c r="AN166" s="184"/>
    </row>
    <row r="167" spans="40:40" x14ac:dyDescent="0.2">
      <c r="AN167" s="184"/>
    </row>
    <row r="168" spans="40:40" x14ac:dyDescent="0.2">
      <c r="AN168" s="184"/>
    </row>
    <row r="169" spans="40:40" x14ac:dyDescent="0.2">
      <c r="AN169" s="184"/>
    </row>
    <row r="170" spans="40:40" x14ac:dyDescent="0.2">
      <c r="AN170" s="184"/>
    </row>
    <row r="171" spans="40:40" x14ac:dyDescent="0.2">
      <c r="AN171" s="184"/>
    </row>
    <row r="172" spans="40:40" x14ac:dyDescent="0.2">
      <c r="AN172" s="184"/>
    </row>
    <row r="173" spans="40:40" x14ac:dyDescent="0.2">
      <c r="AN173" s="184"/>
    </row>
    <row r="174" spans="40:40" x14ac:dyDescent="0.2">
      <c r="AN174" s="184"/>
    </row>
    <row r="175" spans="40:40" x14ac:dyDescent="0.2">
      <c r="AN175" s="184"/>
    </row>
    <row r="176" spans="40:40" x14ac:dyDescent="0.2">
      <c r="AN176" s="184"/>
    </row>
    <row r="177" spans="40:40" x14ac:dyDescent="0.2">
      <c r="AN177" s="184"/>
    </row>
    <row r="178" spans="40:40" x14ac:dyDescent="0.2">
      <c r="AN178" s="184"/>
    </row>
    <row r="179" spans="40:40" x14ac:dyDescent="0.2">
      <c r="AN179" s="184"/>
    </row>
    <row r="180" spans="40:40" x14ac:dyDescent="0.2">
      <c r="AN180" s="184"/>
    </row>
    <row r="181" spans="40:40" x14ac:dyDescent="0.2">
      <c r="AN181" s="184"/>
    </row>
    <row r="182" spans="40:40" x14ac:dyDescent="0.2">
      <c r="AN182" s="184"/>
    </row>
    <row r="183" spans="40:40" x14ac:dyDescent="0.2">
      <c r="AN183" s="184"/>
    </row>
    <row r="184" spans="40:40" x14ac:dyDescent="0.2">
      <c r="AN184" s="184"/>
    </row>
    <row r="185" spans="40:40" x14ac:dyDescent="0.2">
      <c r="AN185" s="184"/>
    </row>
    <row r="186" spans="40:40" x14ac:dyDescent="0.2">
      <c r="AN186" s="184"/>
    </row>
    <row r="187" spans="40:40" x14ac:dyDescent="0.2">
      <c r="AN187" s="184"/>
    </row>
    <row r="188" spans="40:40" x14ac:dyDescent="0.2">
      <c r="AN188" s="184"/>
    </row>
    <row r="189" spans="40:40" x14ac:dyDescent="0.2">
      <c r="AN189" s="184"/>
    </row>
    <row r="190" spans="40:40" x14ac:dyDescent="0.2">
      <c r="AN190" s="184"/>
    </row>
    <row r="191" spans="40:40" x14ac:dyDescent="0.2">
      <c r="AN191" s="184"/>
    </row>
    <row r="192" spans="40:40" x14ac:dyDescent="0.2">
      <c r="AN192" s="184"/>
    </row>
    <row r="193" spans="40:40" x14ac:dyDescent="0.2">
      <c r="AN193" s="184"/>
    </row>
    <row r="194" spans="40:40" x14ac:dyDescent="0.2">
      <c r="AN194" s="184"/>
    </row>
    <row r="195" spans="40:40" x14ac:dyDescent="0.2">
      <c r="AN195" s="184"/>
    </row>
    <row r="196" spans="40:40" x14ac:dyDescent="0.2">
      <c r="AN196" s="184"/>
    </row>
    <row r="197" spans="40:40" x14ac:dyDescent="0.2">
      <c r="AN197" s="184"/>
    </row>
    <row r="198" spans="40:40" x14ac:dyDescent="0.2">
      <c r="AN198" s="184"/>
    </row>
    <row r="199" spans="40:40" x14ac:dyDescent="0.2">
      <c r="AN199" s="184"/>
    </row>
    <row r="200" spans="40:40" x14ac:dyDescent="0.2">
      <c r="AN200" s="184"/>
    </row>
    <row r="201" spans="40:40" x14ac:dyDescent="0.2">
      <c r="AN201" s="184"/>
    </row>
    <row r="202" spans="40:40" x14ac:dyDescent="0.2">
      <c r="AN202" s="184"/>
    </row>
    <row r="203" spans="40:40" x14ac:dyDescent="0.2">
      <c r="AN203" s="184"/>
    </row>
    <row r="204" spans="40:40" x14ac:dyDescent="0.2">
      <c r="AN204" s="184"/>
    </row>
    <row r="205" spans="40:40" x14ac:dyDescent="0.2">
      <c r="AN205" s="184"/>
    </row>
    <row r="206" spans="40:40" x14ac:dyDescent="0.2">
      <c r="AN206" s="184"/>
    </row>
    <row r="207" spans="40:40" x14ac:dyDescent="0.2">
      <c r="AN207" s="184"/>
    </row>
    <row r="208" spans="40:40" x14ac:dyDescent="0.2">
      <c r="AN208" s="184"/>
    </row>
    <row r="209" spans="40:40" x14ac:dyDescent="0.2">
      <c r="AN209" s="184"/>
    </row>
    <row r="210" spans="40:40" x14ac:dyDescent="0.2">
      <c r="AN210" s="184"/>
    </row>
    <row r="211" spans="40:40" x14ac:dyDescent="0.2">
      <c r="AN211" s="184"/>
    </row>
    <row r="212" spans="40:40" x14ac:dyDescent="0.2">
      <c r="AN212" s="184"/>
    </row>
    <row r="213" spans="40:40" x14ac:dyDescent="0.2">
      <c r="AN213" s="184"/>
    </row>
    <row r="214" spans="40:40" x14ac:dyDescent="0.2">
      <c r="AN214" s="184"/>
    </row>
    <row r="215" spans="40:40" x14ac:dyDescent="0.2">
      <c r="AN215" s="184"/>
    </row>
    <row r="216" spans="40:40" x14ac:dyDescent="0.2">
      <c r="AN216" s="184"/>
    </row>
    <row r="217" spans="40:40" x14ac:dyDescent="0.2">
      <c r="AN217" s="184"/>
    </row>
    <row r="218" spans="40:40" x14ac:dyDescent="0.2">
      <c r="AN218" s="184"/>
    </row>
    <row r="219" spans="40:40" x14ac:dyDescent="0.2">
      <c r="AN219" s="184"/>
    </row>
    <row r="220" spans="40:40" x14ac:dyDescent="0.2">
      <c r="AN220" s="184"/>
    </row>
    <row r="221" spans="40:40" x14ac:dyDescent="0.2">
      <c r="AN221" s="184"/>
    </row>
    <row r="222" spans="40:40" x14ac:dyDescent="0.2">
      <c r="AN222" s="184"/>
    </row>
    <row r="223" spans="40:40" x14ac:dyDescent="0.2">
      <c r="AN223" s="184"/>
    </row>
    <row r="224" spans="40:40" x14ac:dyDescent="0.2">
      <c r="AN224" s="184"/>
    </row>
    <row r="225" spans="40:40" x14ac:dyDescent="0.2">
      <c r="AN225" s="184"/>
    </row>
    <row r="226" spans="40:40" x14ac:dyDescent="0.2">
      <c r="AN226" s="184"/>
    </row>
    <row r="227" spans="40:40" x14ac:dyDescent="0.2">
      <c r="AN227" s="184"/>
    </row>
    <row r="228" spans="40:40" x14ac:dyDescent="0.2">
      <c r="AN228" s="184"/>
    </row>
    <row r="229" spans="40:40" x14ac:dyDescent="0.2">
      <c r="AN229" s="184"/>
    </row>
    <row r="230" spans="40:40" x14ac:dyDescent="0.2">
      <c r="AN230" s="184"/>
    </row>
    <row r="231" spans="40:40" x14ac:dyDescent="0.2">
      <c r="AN231" s="184"/>
    </row>
    <row r="232" spans="40:40" x14ac:dyDescent="0.2">
      <c r="AN232" s="184"/>
    </row>
    <row r="233" spans="40:40" x14ac:dyDescent="0.2">
      <c r="AN233" s="184"/>
    </row>
    <row r="234" spans="40:40" x14ac:dyDescent="0.2">
      <c r="AN234" s="184"/>
    </row>
    <row r="235" spans="40:40" x14ac:dyDescent="0.2">
      <c r="AN235" s="184"/>
    </row>
    <row r="236" spans="40:40" x14ac:dyDescent="0.2">
      <c r="AN236" s="184"/>
    </row>
    <row r="237" spans="40:40" x14ac:dyDescent="0.2">
      <c r="AN237" s="184"/>
    </row>
    <row r="238" spans="40:40" x14ac:dyDescent="0.2">
      <c r="AN238" s="184"/>
    </row>
    <row r="239" spans="40:40" x14ac:dyDescent="0.2">
      <c r="AN239" s="184"/>
    </row>
    <row r="240" spans="40:40" x14ac:dyDescent="0.2">
      <c r="AN240" s="184"/>
    </row>
    <row r="241" spans="40:40" x14ac:dyDescent="0.2">
      <c r="AN241" s="184"/>
    </row>
    <row r="242" spans="40:40" x14ac:dyDescent="0.2">
      <c r="AN242" s="184"/>
    </row>
    <row r="243" spans="40:40" x14ac:dyDescent="0.2">
      <c r="AN243" s="184"/>
    </row>
    <row r="244" spans="40:40" x14ac:dyDescent="0.2">
      <c r="AN244" s="184"/>
    </row>
    <row r="245" spans="40:40" x14ac:dyDescent="0.2">
      <c r="AN245" s="184"/>
    </row>
    <row r="246" spans="40:40" x14ac:dyDescent="0.2">
      <c r="AN246" s="184"/>
    </row>
    <row r="247" spans="40:40" x14ac:dyDescent="0.2">
      <c r="AN247" s="184"/>
    </row>
    <row r="248" spans="40:40" x14ac:dyDescent="0.2">
      <c r="AN248" s="184"/>
    </row>
    <row r="249" spans="40:40" x14ac:dyDescent="0.2">
      <c r="AN249" s="184"/>
    </row>
    <row r="250" spans="40:40" x14ac:dyDescent="0.2">
      <c r="AN250" s="184"/>
    </row>
    <row r="251" spans="40:40" x14ac:dyDescent="0.2">
      <c r="AN251" s="184"/>
    </row>
    <row r="252" spans="40:40" x14ac:dyDescent="0.2">
      <c r="AN252" s="184"/>
    </row>
    <row r="253" spans="40:40" x14ac:dyDescent="0.2">
      <c r="AN253" s="184"/>
    </row>
    <row r="254" spans="40:40" x14ac:dyDescent="0.2">
      <c r="AN254" s="184"/>
    </row>
    <row r="255" spans="40:40" x14ac:dyDescent="0.2">
      <c r="AN255" s="184"/>
    </row>
    <row r="256" spans="40:40" x14ac:dyDescent="0.2">
      <c r="AN256" s="184"/>
    </row>
    <row r="257" spans="40:40" x14ac:dyDescent="0.2">
      <c r="AN257" s="184"/>
    </row>
    <row r="258" spans="40:40" x14ac:dyDescent="0.2">
      <c r="AN258" s="184"/>
    </row>
    <row r="259" spans="40:40" x14ac:dyDescent="0.2">
      <c r="AN259" s="184"/>
    </row>
    <row r="260" spans="40:40" x14ac:dyDescent="0.2">
      <c r="AN260" s="184"/>
    </row>
    <row r="261" spans="40:40" x14ac:dyDescent="0.2">
      <c r="AN261" s="184"/>
    </row>
    <row r="262" spans="40:40" x14ac:dyDescent="0.2">
      <c r="AN262" s="184"/>
    </row>
    <row r="263" spans="40:40" x14ac:dyDescent="0.2">
      <c r="AN263" s="184"/>
    </row>
    <row r="264" spans="40:40" x14ac:dyDescent="0.2">
      <c r="AN264" s="184"/>
    </row>
    <row r="265" spans="40:40" x14ac:dyDescent="0.2">
      <c r="AN265" s="184"/>
    </row>
    <row r="266" spans="40:40" x14ac:dyDescent="0.2">
      <c r="AN266" s="184"/>
    </row>
    <row r="267" spans="40:40" x14ac:dyDescent="0.2">
      <c r="AN267" s="184"/>
    </row>
    <row r="268" spans="40:40" x14ac:dyDescent="0.2">
      <c r="AN268" s="184"/>
    </row>
    <row r="269" spans="40:40" x14ac:dyDescent="0.2">
      <c r="AN269" s="184"/>
    </row>
    <row r="270" spans="40:40" x14ac:dyDescent="0.2">
      <c r="AN270" s="184"/>
    </row>
    <row r="271" spans="40:40" x14ac:dyDescent="0.2">
      <c r="AN271" s="184"/>
    </row>
    <row r="272" spans="40:40" x14ac:dyDescent="0.2">
      <c r="AN272" s="184"/>
    </row>
    <row r="273" spans="40:40" x14ac:dyDescent="0.2">
      <c r="AN273" s="184"/>
    </row>
    <row r="274" spans="40:40" x14ac:dyDescent="0.2">
      <c r="AN274" s="184"/>
    </row>
    <row r="275" spans="40:40" x14ac:dyDescent="0.2">
      <c r="AN275" s="184"/>
    </row>
    <row r="276" spans="40:40" x14ac:dyDescent="0.2">
      <c r="AN276" s="184"/>
    </row>
    <row r="277" spans="40:40" x14ac:dyDescent="0.2">
      <c r="AN277" s="184"/>
    </row>
    <row r="278" spans="40:40" x14ac:dyDescent="0.2">
      <c r="AN278" s="184"/>
    </row>
    <row r="279" spans="40:40" x14ac:dyDescent="0.2">
      <c r="AN279" s="184"/>
    </row>
    <row r="280" spans="40:40" x14ac:dyDescent="0.2">
      <c r="AN280" s="184"/>
    </row>
    <row r="281" spans="40:40" x14ac:dyDescent="0.2">
      <c r="AN281" s="184"/>
    </row>
    <row r="282" spans="40:40" x14ac:dyDescent="0.2">
      <c r="AN282" s="184"/>
    </row>
    <row r="283" spans="40:40" x14ac:dyDescent="0.2">
      <c r="AN283" s="184"/>
    </row>
    <row r="284" spans="40:40" x14ac:dyDescent="0.2">
      <c r="AN284" s="184"/>
    </row>
    <row r="285" spans="40:40" x14ac:dyDescent="0.2">
      <c r="AN285" s="184"/>
    </row>
    <row r="286" spans="40:40" x14ac:dyDescent="0.2">
      <c r="AN286" s="184"/>
    </row>
    <row r="287" spans="40:40" x14ac:dyDescent="0.2">
      <c r="AN287" s="184"/>
    </row>
    <row r="288" spans="40:40" x14ac:dyDescent="0.2">
      <c r="AN288" s="184"/>
    </row>
    <row r="289" spans="40:40" x14ac:dyDescent="0.2">
      <c r="AN289" s="184"/>
    </row>
    <row r="290" spans="40:40" x14ac:dyDescent="0.2">
      <c r="AN290" s="184"/>
    </row>
    <row r="291" spans="40:40" x14ac:dyDescent="0.2">
      <c r="AN291" s="184"/>
    </row>
    <row r="292" spans="40:40" x14ac:dyDescent="0.2">
      <c r="AN292" s="184"/>
    </row>
    <row r="293" spans="40:40" x14ac:dyDescent="0.2">
      <c r="AN293" s="184"/>
    </row>
    <row r="294" spans="40:40" x14ac:dyDescent="0.2">
      <c r="AN294" s="184"/>
    </row>
    <row r="295" spans="40:40" x14ac:dyDescent="0.2">
      <c r="AN295" s="184"/>
    </row>
    <row r="296" spans="40:40" x14ac:dyDescent="0.2">
      <c r="AN296" s="184"/>
    </row>
    <row r="297" spans="40:40" x14ac:dyDescent="0.2">
      <c r="AN297" s="184"/>
    </row>
    <row r="298" spans="40:40" x14ac:dyDescent="0.2">
      <c r="AN298" s="184"/>
    </row>
    <row r="299" spans="40:40" x14ac:dyDescent="0.2">
      <c r="AN299" s="184"/>
    </row>
    <row r="300" spans="40:40" x14ac:dyDescent="0.2">
      <c r="AN300" s="184"/>
    </row>
    <row r="301" spans="40:40" x14ac:dyDescent="0.2">
      <c r="AN301" s="184"/>
    </row>
    <row r="302" spans="40:40" x14ac:dyDescent="0.2">
      <c r="AN302" s="184"/>
    </row>
    <row r="303" spans="40:40" x14ac:dyDescent="0.2">
      <c r="AN303" s="184"/>
    </row>
    <row r="304" spans="40:40" x14ac:dyDescent="0.2">
      <c r="AN304" s="184"/>
    </row>
    <row r="305" spans="40:40" x14ac:dyDescent="0.2">
      <c r="AN305" s="184"/>
    </row>
    <row r="306" spans="40:40" x14ac:dyDescent="0.2">
      <c r="AN306" s="184"/>
    </row>
    <row r="307" spans="40:40" x14ac:dyDescent="0.2">
      <c r="AN307" s="184"/>
    </row>
    <row r="308" spans="40:40" x14ac:dyDescent="0.2">
      <c r="AN308" s="184"/>
    </row>
    <row r="309" spans="40:40" x14ac:dyDescent="0.2">
      <c r="AN309" s="184"/>
    </row>
    <row r="310" spans="40:40" x14ac:dyDescent="0.2">
      <c r="AN310" s="184"/>
    </row>
    <row r="311" spans="40:40" x14ac:dyDescent="0.2">
      <c r="AN311" s="184"/>
    </row>
    <row r="312" spans="40:40" x14ac:dyDescent="0.2">
      <c r="AN312" s="184"/>
    </row>
    <row r="313" spans="40:40" x14ac:dyDescent="0.2">
      <c r="AN313" s="184"/>
    </row>
    <row r="314" spans="40:40" x14ac:dyDescent="0.2">
      <c r="AN314" s="184"/>
    </row>
    <row r="315" spans="40:40" x14ac:dyDescent="0.2">
      <c r="AN315" s="184"/>
    </row>
    <row r="316" spans="40:40" x14ac:dyDescent="0.2">
      <c r="AN316" s="184"/>
    </row>
    <row r="317" spans="40:40" x14ac:dyDescent="0.2">
      <c r="AN317" s="184"/>
    </row>
    <row r="318" spans="40:40" x14ac:dyDescent="0.2">
      <c r="AN318" s="184"/>
    </row>
    <row r="319" spans="40:40" x14ac:dyDescent="0.2">
      <c r="AN319" s="184"/>
    </row>
    <row r="320" spans="40:40" x14ac:dyDescent="0.2">
      <c r="AN320" s="184"/>
    </row>
    <row r="321" spans="40:40" x14ac:dyDescent="0.2">
      <c r="AN321" s="184"/>
    </row>
    <row r="322" spans="40:40" x14ac:dyDescent="0.2">
      <c r="AN322" s="184"/>
    </row>
    <row r="323" spans="40:40" x14ac:dyDescent="0.2">
      <c r="AN323" s="184"/>
    </row>
    <row r="324" spans="40:40" x14ac:dyDescent="0.2">
      <c r="AN324" s="184"/>
    </row>
    <row r="325" spans="40:40" x14ac:dyDescent="0.2">
      <c r="AN325" s="184"/>
    </row>
    <row r="326" spans="40:40" x14ac:dyDescent="0.2">
      <c r="AN326" s="184"/>
    </row>
    <row r="327" spans="40:40" x14ac:dyDescent="0.2">
      <c r="AN327" s="184"/>
    </row>
    <row r="328" spans="40:40" x14ac:dyDescent="0.2">
      <c r="AN328" s="184"/>
    </row>
    <row r="329" spans="40:40" x14ac:dyDescent="0.2">
      <c r="AN329" s="184"/>
    </row>
    <row r="330" spans="40:40" x14ac:dyDescent="0.2">
      <c r="AN330" s="184"/>
    </row>
    <row r="331" spans="40:40" x14ac:dyDescent="0.2">
      <c r="AN331" s="184"/>
    </row>
    <row r="332" spans="40:40" x14ac:dyDescent="0.2">
      <c r="AN332" s="184"/>
    </row>
    <row r="333" spans="40:40" x14ac:dyDescent="0.2">
      <c r="AN333" s="184"/>
    </row>
    <row r="334" spans="40:40" x14ac:dyDescent="0.2">
      <c r="AN334" s="184"/>
    </row>
    <row r="335" spans="40:40" x14ac:dyDescent="0.2">
      <c r="AN335" s="184"/>
    </row>
    <row r="336" spans="40:40" x14ac:dyDescent="0.2">
      <c r="AN336" s="184"/>
    </row>
    <row r="337" spans="40:40" x14ac:dyDescent="0.2">
      <c r="AN337" s="184"/>
    </row>
    <row r="338" spans="40:40" x14ac:dyDescent="0.2">
      <c r="AN338" s="184"/>
    </row>
    <row r="339" spans="40:40" x14ac:dyDescent="0.2">
      <c r="AN339" s="184"/>
    </row>
    <row r="340" spans="40:40" x14ac:dyDescent="0.2">
      <c r="AN340" s="184"/>
    </row>
    <row r="341" spans="40:40" x14ac:dyDescent="0.2">
      <c r="AN341" s="184"/>
    </row>
    <row r="342" spans="40:40" x14ac:dyDescent="0.2">
      <c r="AN342" s="184"/>
    </row>
    <row r="343" spans="40:40" x14ac:dyDescent="0.2">
      <c r="AN343" s="184"/>
    </row>
    <row r="344" spans="40:40" x14ac:dyDescent="0.2">
      <c r="AN344" s="184"/>
    </row>
    <row r="345" spans="40:40" x14ac:dyDescent="0.2">
      <c r="AN345" s="184"/>
    </row>
    <row r="346" spans="40:40" x14ac:dyDescent="0.2">
      <c r="AN346" s="184"/>
    </row>
    <row r="347" spans="40:40" x14ac:dyDescent="0.2">
      <c r="AN347" s="184"/>
    </row>
    <row r="348" spans="40:40" x14ac:dyDescent="0.2">
      <c r="AN348" s="184"/>
    </row>
    <row r="349" spans="40:40" x14ac:dyDescent="0.2">
      <c r="AN349" s="184"/>
    </row>
    <row r="350" spans="40:40" x14ac:dyDescent="0.2">
      <c r="AN350" s="184"/>
    </row>
    <row r="351" spans="40:40" x14ac:dyDescent="0.2">
      <c r="AN351" s="184"/>
    </row>
    <row r="352" spans="40:40" x14ac:dyDescent="0.2">
      <c r="AN352" s="184"/>
    </row>
    <row r="353" spans="40:40" x14ac:dyDescent="0.2">
      <c r="AN353" s="184"/>
    </row>
    <row r="354" spans="40:40" x14ac:dyDescent="0.2">
      <c r="AN354" s="184"/>
    </row>
    <row r="355" spans="40:40" x14ac:dyDescent="0.2">
      <c r="AN355" s="184"/>
    </row>
    <row r="356" spans="40:40" x14ac:dyDescent="0.2">
      <c r="AN356" s="184"/>
    </row>
    <row r="357" spans="40:40" x14ac:dyDescent="0.2">
      <c r="AN357" s="184"/>
    </row>
    <row r="358" spans="40:40" x14ac:dyDescent="0.2">
      <c r="AN358" s="184"/>
    </row>
    <row r="359" spans="40:40" x14ac:dyDescent="0.2">
      <c r="AN359" s="184"/>
    </row>
    <row r="360" spans="40:40" x14ac:dyDescent="0.2">
      <c r="AN360" s="184"/>
    </row>
    <row r="361" spans="40:40" x14ac:dyDescent="0.2">
      <c r="AN361" s="184"/>
    </row>
    <row r="362" spans="40:40" x14ac:dyDescent="0.2">
      <c r="AN362" s="184"/>
    </row>
    <row r="363" spans="40:40" x14ac:dyDescent="0.2">
      <c r="AN363" s="184"/>
    </row>
    <row r="364" spans="40:40" x14ac:dyDescent="0.2">
      <c r="AN364" s="184"/>
    </row>
    <row r="365" spans="40:40" x14ac:dyDescent="0.2">
      <c r="AN365" s="184"/>
    </row>
    <row r="366" spans="40:40" x14ac:dyDescent="0.2">
      <c r="AN366" s="184"/>
    </row>
    <row r="367" spans="40:40" x14ac:dyDescent="0.2">
      <c r="AN367" s="184"/>
    </row>
    <row r="368" spans="40:40" x14ac:dyDescent="0.2">
      <c r="AN368" s="184"/>
    </row>
    <row r="369" spans="40:40" x14ac:dyDescent="0.2">
      <c r="AN369" s="184"/>
    </row>
    <row r="370" spans="40:40" x14ac:dyDescent="0.2">
      <c r="AN370" s="184"/>
    </row>
    <row r="371" spans="40:40" x14ac:dyDescent="0.2">
      <c r="AN371" s="184"/>
    </row>
    <row r="372" spans="40:40" x14ac:dyDescent="0.2">
      <c r="AN372" s="184"/>
    </row>
    <row r="373" spans="40:40" x14ac:dyDescent="0.2">
      <c r="AN373" s="184"/>
    </row>
    <row r="374" spans="40:40" x14ac:dyDescent="0.2">
      <c r="AN374" s="184"/>
    </row>
    <row r="375" spans="40:40" x14ac:dyDescent="0.2">
      <c r="AN375" s="184"/>
    </row>
    <row r="376" spans="40:40" x14ac:dyDescent="0.2">
      <c r="AN376" s="184"/>
    </row>
    <row r="377" spans="40:40" x14ac:dyDescent="0.2">
      <c r="AN377" s="184"/>
    </row>
    <row r="378" spans="40:40" x14ac:dyDescent="0.2">
      <c r="AN378" s="184"/>
    </row>
    <row r="379" spans="40:40" x14ac:dyDescent="0.2">
      <c r="AN379" s="184"/>
    </row>
    <row r="380" spans="40:40" x14ac:dyDescent="0.2">
      <c r="AN380" s="184"/>
    </row>
    <row r="381" spans="40:40" x14ac:dyDescent="0.2">
      <c r="AN381" s="184"/>
    </row>
    <row r="382" spans="40:40" x14ac:dyDescent="0.2">
      <c r="AN382" s="184"/>
    </row>
    <row r="383" spans="40:40" x14ac:dyDescent="0.2">
      <c r="AN383" s="184"/>
    </row>
    <row r="384" spans="40:40" x14ac:dyDescent="0.2">
      <c r="AN384" s="184"/>
    </row>
    <row r="385" spans="40:40" x14ac:dyDescent="0.2">
      <c r="AN385" s="184"/>
    </row>
    <row r="386" spans="40:40" x14ac:dyDescent="0.2">
      <c r="AN386" s="184"/>
    </row>
    <row r="387" spans="40:40" x14ac:dyDescent="0.2">
      <c r="AN387" s="184"/>
    </row>
    <row r="388" spans="40:40" x14ac:dyDescent="0.2">
      <c r="AN388" s="184"/>
    </row>
    <row r="389" spans="40:40" x14ac:dyDescent="0.2">
      <c r="AN389" s="184"/>
    </row>
    <row r="390" spans="40:40" x14ac:dyDescent="0.2">
      <c r="AN390" s="184"/>
    </row>
    <row r="391" spans="40:40" x14ac:dyDescent="0.2">
      <c r="AN391" s="184"/>
    </row>
    <row r="392" spans="40:40" x14ac:dyDescent="0.2">
      <c r="AN392" s="184"/>
    </row>
    <row r="393" spans="40:40" x14ac:dyDescent="0.2">
      <c r="AN393" s="184"/>
    </row>
    <row r="394" spans="40:40" x14ac:dyDescent="0.2">
      <c r="AN394" s="184"/>
    </row>
    <row r="395" spans="40:40" x14ac:dyDescent="0.2">
      <c r="AN395" s="184"/>
    </row>
    <row r="396" spans="40:40" x14ac:dyDescent="0.2">
      <c r="AN396" s="184"/>
    </row>
    <row r="397" spans="40:40" x14ac:dyDescent="0.2">
      <c r="AN397" s="184"/>
    </row>
    <row r="398" spans="40:40" x14ac:dyDescent="0.2">
      <c r="AN398" s="184"/>
    </row>
    <row r="399" spans="40:40" x14ac:dyDescent="0.2">
      <c r="AN399" s="184"/>
    </row>
    <row r="400" spans="40:40" x14ac:dyDescent="0.2">
      <c r="AN400" s="184"/>
    </row>
    <row r="401" spans="40:40" x14ac:dyDescent="0.2">
      <c r="AN401" s="184"/>
    </row>
    <row r="402" spans="40:40" x14ac:dyDescent="0.2">
      <c r="AN402" s="184"/>
    </row>
    <row r="403" spans="40:40" x14ac:dyDescent="0.2">
      <c r="AN403" s="184"/>
    </row>
    <row r="404" spans="40:40" x14ac:dyDescent="0.2">
      <c r="AN404" s="184"/>
    </row>
    <row r="405" spans="40:40" x14ac:dyDescent="0.2">
      <c r="AN405" s="184"/>
    </row>
    <row r="406" spans="40:40" x14ac:dyDescent="0.2">
      <c r="AN406" s="184"/>
    </row>
    <row r="407" spans="40:40" x14ac:dyDescent="0.2">
      <c r="AN407" s="184"/>
    </row>
    <row r="408" spans="40:40" x14ac:dyDescent="0.2">
      <c r="AN408" s="184"/>
    </row>
    <row r="409" spans="40:40" x14ac:dyDescent="0.2">
      <c r="AN409" s="184"/>
    </row>
    <row r="410" spans="40:40" x14ac:dyDescent="0.2">
      <c r="AN410" s="184"/>
    </row>
    <row r="411" spans="40:40" x14ac:dyDescent="0.2">
      <c r="AN411" s="184"/>
    </row>
    <row r="412" spans="40:40" x14ac:dyDescent="0.2">
      <c r="AN412" s="184"/>
    </row>
    <row r="413" spans="40:40" x14ac:dyDescent="0.2">
      <c r="AN413" s="184"/>
    </row>
    <row r="414" spans="40:40" x14ac:dyDescent="0.2">
      <c r="AN414" s="184"/>
    </row>
    <row r="415" spans="40:40" x14ac:dyDescent="0.2">
      <c r="AN415" s="184"/>
    </row>
    <row r="416" spans="40:40" x14ac:dyDescent="0.2">
      <c r="AN416" s="184"/>
    </row>
    <row r="417" spans="40:40" x14ac:dyDescent="0.2">
      <c r="AN417" s="184"/>
    </row>
    <row r="418" spans="40:40" x14ac:dyDescent="0.2">
      <c r="AN418" s="184"/>
    </row>
    <row r="419" spans="40:40" x14ac:dyDescent="0.2">
      <c r="AN419" s="184"/>
    </row>
    <row r="420" spans="40:40" x14ac:dyDescent="0.2">
      <c r="AN420" s="184"/>
    </row>
    <row r="421" spans="40:40" x14ac:dyDescent="0.2">
      <c r="AN421" s="184"/>
    </row>
    <row r="422" spans="40:40" x14ac:dyDescent="0.2">
      <c r="AN422" s="184"/>
    </row>
    <row r="423" spans="40:40" x14ac:dyDescent="0.2">
      <c r="AN423" s="184"/>
    </row>
    <row r="424" spans="40:40" x14ac:dyDescent="0.2">
      <c r="AN424" s="184"/>
    </row>
    <row r="425" spans="40:40" x14ac:dyDescent="0.2">
      <c r="AN425" s="184"/>
    </row>
    <row r="426" spans="40:40" x14ac:dyDescent="0.2">
      <c r="AN426" s="184"/>
    </row>
    <row r="427" spans="40:40" x14ac:dyDescent="0.2">
      <c r="AN427" s="184"/>
    </row>
    <row r="428" spans="40:40" x14ac:dyDescent="0.2">
      <c r="AN428" s="184"/>
    </row>
    <row r="429" spans="40:40" x14ac:dyDescent="0.2">
      <c r="AN429" s="184"/>
    </row>
    <row r="430" spans="40:40" x14ac:dyDescent="0.2">
      <c r="AN430" s="184"/>
    </row>
    <row r="431" spans="40:40" x14ac:dyDescent="0.2">
      <c r="AN431" s="184"/>
    </row>
    <row r="432" spans="40:40" x14ac:dyDescent="0.2">
      <c r="AN432" s="184"/>
    </row>
    <row r="433" spans="40:40" x14ac:dyDescent="0.2">
      <c r="AN433" s="184"/>
    </row>
    <row r="434" spans="40:40" x14ac:dyDescent="0.2">
      <c r="AN434" s="184"/>
    </row>
    <row r="435" spans="40:40" x14ac:dyDescent="0.2">
      <c r="AN435" s="184"/>
    </row>
    <row r="436" spans="40:40" x14ac:dyDescent="0.2">
      <c r="AN436" s="184"/>
    </row>
    <row r="437" spans="40:40" x14ac:dyDescent="0.2">
      <c r="AN437" s="184"/>
    </row>
    <row r="438" spans="40:40" x14ac:dyDescent="0.2">
      <c r="AN438" s="184"/>
    </row>
    <row r="439" spans="40:40" x14ac:dyDescent="0.2">
      <c r="AN439" s="184"/>
    </row>
    <row r="440" spans="40:40" x14ac:dyDescent="0.2">
      <c r="AN440" s="184"/>
    </row>
    <row r="441" spans="40:40" x14ac:dyDescent="0.2">
      <c r="AN441" s="184"/>
    </row>
    <row r="442" spans="40:40" x14ac:dyDescent="0.2">
      <c r="AN442" s="184"/>
    </row>
    <row r="443" spans="40:40" x14ac:dyDescent="0.2">
      <c r="AN443" s="184"/>
    </row>
    <row r="444" spans="40:40" x14ac:dyDescent="0.2">
      <c r="AN444" s="184"/>
    </row>
    <row r="445" spans="40:40" x14ac:dyDescent="0.2">
      <c r="AN445" s="184"/>
    </row>
    <row r="446" spans="40:40" x14ac:dyDescent="0.2">
      <c r="AN446" s="184"/>
    </row>
    <row r="447" spans="40:40" x14ac:dyDescent="0.2">
      <c r="AN447" s="184"/>
    </row>
    <row r="448" spans="40:40" x14ac:dyDescent="0.2">
      <c r="AN448" s="184"/>
    </row>
    <row r="449" spans="40:40" x14ac:dyDescent="0.2">
      <c r="AN449" s="184"/>
    </row>
    <row r="450" spans="40:40" x14ac:dyDescent="0.2">
      <c r="AN450" s="184"/>
    </row>
    <row r="451" spans="40:40" x14ac:dyDescent="0.2">
      <c r="AN451" s="184"/>
    </row>
    <row r="452" spans="40:40" x14ac:dyDescent="0.2">
      <c r="AN452" s="184"/>
    </row>
    <row r="453" spans="40:40" x14ac:dyDescent="0.2">
      <c r="AN453" s="184"/>
    </row>
    <row r="454" spans="40:40" x14ac:dyDescent="0.2">
      <c r="AN454" s="184"/>
    </row>
    <row r="455" spans="40:40" x14ac:dyDescent="0.2">
      <c r="AN455" s="184"/>
    </row>
    <row r="456" spans="40:40" x14ac:dyDescent="0.2">
      <c r="AN456" s="184"/>
    </row>
    <row r="457" spans="40:40" x14ac:dyDescent="0.2">
      <c r="AN457" s="184"/>
    </row>
    <row r="458" spans="40:40" x14ac:dyDescent="0.2">
      <c r="AN458" s="184"/>
    </row>
    <row r="459" spans="40:40" x14ac:dyDescent="0.2">
      <c r="AN459" s="184"/>
    </row>
    <row r="460" spans="40:40" x14ac:dyDescent="0.2">
      <c r="AN460" s="184"/>
    </row>
    <row r="461" spans="40:40" x14ac:dyDescent="0.2">
      <c r="AN461" s="184"/>
    </row>
    <row r="462" spans="40:40" x14ac:dyDescent="0.2">
      <c r="AN462" s="184"/>
    </row>
    <row r="463" spans="40:40" x14ac:dyDescent="0.2">
      <c r="AN463" s="184"/>
    </row>
    <row r="464" spans="40:40" x14ac:dyDescent="0.2">
      <c r="AN464" s="184"/>
    </row>
    <row r="465" spans="40:40" x14ac:dyDescent="0.2">
      <c r="AN465" s="184"/>
    </row>
    <row r="466" spans="40:40" x14ac:dyDescent="0.2">
      <c r="AN466" s="184"/>
    </row>
    <row r="467" spans="40:40" x14ac:dyDescent="0.2">
      <c r="AN467" s="184"/>
    </row>
    <row r="468" spans="40:40" x14ac:dyDescent="0.2">
      <c r="AN468" s="184"/>
    </row>
    <row r="469" spans="40:40" x14ac:dyDescent="0.2">
      <c r="AN469" s="184"/>
    </row>
    <row r="470" spans="40:40" x14ac:dyDescent="0.2">
      <c r="AN470" s="184"/>
    </row>
    <row r="471" spans="40:40" x14ac:dyDescent="0.2">
      <c r="AN471" s="184"/>
    </row>
    <row r="472" spans="40:40" x14ac:dyDescent="0.2">
      <c r="AN472" s="184"/>
    </row>
    <row r="473" spans="40:40" x14ac:dyDescent="0.2">
      <c r="AN473" s="184"/>
    </row>
    <row r="474" spans="40:40" x14ac:dyDescent="0.2">
      <c r="AN474" s="184"/>
    </row>
    <row r="475" spans="40:40" x14ac:dyDescent="0.2">
      <c r="AN475" s="184"/>
    </row>
    <row r="476" spans="40:40" x14ac:dyDescent="0.2">
      <c r="AN476" s="184"/>
    </row>
    <row r="477" spans="40:40" x14ac:dyDescent="0.2">
      <c r="AN477" s="184"/>
    </row>
    <row r="478" spans="40:40" x14ac:dyDescent="0.2">
      <c r="AN478" s="184"/>
    </row>
    <row r="479" spans="40:40" x14ac:dyDescent="0.2">
      <c r="AN479" s="184"/>
    </row>
    <row r="480" spans="40:40" x14ac:dyDescent="0.2">
      <c r="AN480" s="184"/>
    </row>
    <row r="481" spans="40:40" x14ac:dyDescent="0.2">
      <c r="AN481" s="184"/>
    </row>
    <row r="482" spans="40:40" x14ac:dyDescent="0.2">
      <c r="AN482" s="184"/>
    </row>
    <row r="483" spans="40:40" x14ac:dyDescent="0.2">
      <c r="AN483" s="184"/>
    </row>
    <row r="484" spans="40:40" x14ac:dyDescent="0.2">
      <c r="AN484" s="184"/>
    </row>
    <row r="485" spans="40:40" x14ac:dyDescent="0.2">
      <c r="AN485" s="184"/>
    </row>
    <row r="486" spans="40:40" x14ac:dyDescent="0.2">
      <c r="AN486" s="184"/>
    </row>
    <row r="487" spans="40:40" x14ac:dyDescent="0.2">
      <c r="AN487" s="184"/>
    </row>
    <row r="488" spans="40:40" x14ac:dyDescent="0.2">
      <c r="AN488" s="184"/>
    </row>
    <row r="489" spans="40:40" x14ac:dyDescent="0.2">
      <c r="AN489" s="184"/>
    </row>
    <row r="490" spans="40:40" x14ac:dyDescent="0.2">
      <c r="AN490" s="184"/>
    </row>
    <row r="491" spans="40:40" x14ac:dyDescent="0.2">
      <c r="AN491" s="184"/>
    </row>
    <row r="492" spans="40:40" x14ac:dyDescent="0.2">
      <c r="AN492" s="184"/>
    </row>
    <row r="493" spans="40:40" x14ac:dyDescent="0.2">
      <c r="AN493" s="184"/>
    </row>
    <row r="494" spans="40:40" x14ac:dyDescent="0.2">
      <c r="AN494" s="184"/>
    </row>
    <row r="495" spans="40:40" x14ac:dyDescent="0.2">
      <c r="AN495" s="184"/>
    </row>
    <row r="496" spans="40:40" x14ac:dyDescent="0.2">
      <c r="AN496" s="184"/>
    </row>
    <row r="497" spans="40:40" x14ac:dyDescent="0.2">
      <c r="AN497" s="184"/>
    </row>
    <row r="498" spans="40:40" x14ac:dyDescent="0.2">
      <c r="AN498" s="184"/>
    </row>
    <row r="499" spans="40:40" x14ac:dyDescent="0.2">
      <c r="AN499" s="184"/>
    </row>
    <row r="500" spans="40:40" x14ac:dyDescent="0.2">
      <c r="AN500" s="184"/>
    </row>
    <row r="501" spans="40:40" x14ac:dyDescent="0.2">
      <c r="AN501" s="184"/>
    </row>
    <row r="502" spans="40:40" x14ac:dyDescent="0.2">
      <c r="AN502" s="184"/>
    </row>
    <row r="503" spans="40:40" x14ac:dyDescent="0.2">
      <c r="AN503" s="184"/>
    </row>
    <row r="504" spans="40:40" x14ac:dyDescent="0.2">
      <c r="AN504" s="184"/>
    </row>
    <row r="505" spans="40:40" x14ac:dyDescent="0.2">
      <c r="AN505" s="184"/>
    </row>
    <row r="506" spans="40:40" x14ac:dyDescent="0.2">
      <c r="AN506" s="184"/>
    </row>
    <row r="507" spans="40:40" x14ac:dyDescent="0.2">
      <c r="AN507" s="184"/>
    </row>
    <row r="508" spans="40:40" x14ac:dyDescent="0.2">
      <c r="AN508" s="184"/>
    </row>
    <row r="509" spans="40:40" x14ac:dyDescent="0.2">
      <c r="AN509" s="184"/>
    </row>
    <row r="510" spans="40:40" x14ac:dyDescent="0.2">
      <c r="AN510" s="184"/>
    </row>
    <row r="511" spans="40:40" x14ac:dyDescent="0.2">
      <c r="AN511" s="184"/>
    </row>
    <row r="512" spans="40:40" x14ac:dyDescent="0.2">
      <c r="AN512" s="184"/>
    </row>
    <row r="513" spans="40:40" x14ac:dyDescent="0.2">
      <c r="AN513" s="184"/>
    </row>
    <row r="514" spans="40:40" x14ac:dyDescent="0.2">
      <c r="AN514" s="184"/>
    </row>
    <row r="515" spans="40:40" x14ac:dyDescent="0.2">
      <c r="AN515" s="184"/>
    </row>
    <row r="516" spans="40:40" x14ac:dyDescent="0.2">
      <c r="AN516" s="184"/>
    </row>
    <row r="517" spans="40:40" x14ac:dyDescent="0.2">
      <c r="AN517" s="184"/>
    </row>
    <row r="518" spans="40:40" x14ac:dyDescent="0.2">
      <c r="AN518" s="184"/>
    </row>
    <row r="519" spans="40:40" x14ac:dyDescent="0.2">
      <c r="AN519" s="184"/>
    </row>
    <row r="520" spans="40:40" x14ac:dyDescent="0.2">
      <c r="AN520" s="184"/>
    </row>
    <row r="521" spans="40:40" x14ac:dyDescent="0.2">
      <c r="AN521" s="184"/>
    </row>
    <row r="522" spans="40:40" x14ac:dyDescent="0.2">
      <c r="AN522" s="184"/>
    </row>
    <row r="523" spans="40:40" x14ac:dyDescent="0.2">
      <c r="AN523" s="184"/>
    </row>
    <row r="524" spans="40:40" x14ac:dyDescent="0.2">
      <c r="AN524" s="184"/>
    </row>
    <row r="525" spans="40:40" x14ac:dyDescent="0.2">
      <c r="AN525" s="184"/>
    </row>
    <row r="526" spans="40:40" x14ac:dyDescent="0.2">
      <c r="AN526" s="184"/>
    </row>
    <row r="527" spans="40:40" x14ac:dyDescent="0.2">
      <c r="AN527" s="184"/>
    </row>
    <row r="528" spans="40:40" x14ac:dyDescent="0.2">
      <c r="AN528" s="184"/>
    </row>
    <row r="529" spans="40:40" x14ac:dyDescent="0.2">
      <c r="AN529" s="184"/>
    </row>
    <row r="530" spans="40:40" x14ac:dyDescent="0.2">
      <c r="AN530" s="184"/>
    </row>
    <row r="531" spans="40:40" x14ac:dyDescent="0.2">
      <c r="AN531" s="184"/>
    </row>
    <row r="532" spans="40:40" x14ac:dyDescent="0.2">
      <c r="AN532" s="184"/>
    </row>
    <row r="533" spans="40:40" x14ac:dyDescent="0.2">
      <c r="AN533" s="184"/>
    </row>
    <row r="534" spans="40:40" x14ac:dyDescent="0.2">
      <c r="AN534" s="184"/>
    </row>
    <row r="535" spans="40:40" x14ac:dyDescent="0.2">
      <c r="AN535" s="184"/>
    </row>
    <row r="536" spans="40:40" x14ac:dyDescent="0.2">
      <c r="AN536" s="184"/>
    </row>
    <row r="537" spans="40:40" x14ac:dyDescent="0.2">
      <c r="AN537" s="184"/>
    </row>
    <row r="538" spans="40:40" x14ac:dyDescent="0.2">
      <c r="AN538" s="184"/>
    </row>
    <row r="539" spans="40:40" x14ac:dyDescent="0.2">
      <c r="AN539" s="184"/>
    </row>
    <row r="540" spans="40:40" x14ac:dyDescent="0.2">
      <c r="AN540" s="184"/>
    </row>
    <row r="541" spans="40:40" x14ac:dyDescent="0.2">
      <c r="AN541" s="184"/>
    </row>
    <row r="542" spans="40:40" x14ac:dyDescent="0.2">
      <c r="AN542" s="184"/>
    </row>
    <row r="543" spans="40:40" x14ac:dyDescent="0.2">
      <c r="AN543" s="184"/>
    </row>
    <row r="544" spans="40:40" x14ac:dyDescent="0.2">
      <c r="AN544" s="184"/>
    </row>
    <row r="545" spans="40:40" x14ac:dyDescent="0.2">
      <c r="AN545" s="184"/>
    </row>
    <row r="546" spans="40:40" x14ac:dyDescent="0.2">
      <c r="AN546" s="184"/>
    </row>
    <row r="547" spans="40:40" x14ac:dyDescent="0.2">
      <c r="AN547" s="184"/>
    </row>
    <row r="548" spans="40:40" x14ac:dyDescent="0.2">
      <c r="AN548" s="184"/>
    </row>
    <row r="549" spans="40:40" x14ac:dyDescent="0.2">
      <c r="AN549" s="184"/>
    </row>
    <row r="550" spans="40:40" x14ac:dyDescent="0.2">
      <c r="AN550" s="184"/>
    </row>
    <row r="551" spans="40:40" x14ac:dyDescent="0.2">
      <c r="AN551" s="184"/>
    </row>
    <row r="552" spans="40:40" x14ac:dyDescent="0.2">
      <c r="AN552" s="184"/>
    </row>
    <row r="553" spans="40:40" x14ac:dyDescent="0.2">
      <c r="AN553" s="184"/>
    </row>
    <row r="554" spans="40:40" x14ac:dyDescent="0.2">
      <c r="AN554" s="184"/>
    </row>
    <row r="555" spans="40:40" x14ac:dyDescent="0.2">
      <c r="AN555" s="184"/>
    </row>
    <row r="556" spans="40:40" x14ac:dyDescent="0.2">
      <c r="AN556" s="184"/>
    </row>
    <row r="557" spans="40:40" x14ac:dyDescent="0.2">
      <c r="AN557" s="184"/>
    </row>
    <row r="558" spans="40:40" x14ac:dyDescent="0.2">
      <c r="AN558" s="184"/>
    </row>
    <row r="559" spans="40:40" x14ac:dyDescent="0.2">
      <c r="AN559" s="184"/>
    </row>
    <row r="560" spans="40:40" x14ac:dyDescent="0.2">
      <c r="AN560" s="184"/>
    </row>
    <row r="561" spans="40:40" x14ac:dyDescent="0.2">
      <c r="AN561" s="184"/>
    </row>
    <row r="562" spans="40:40" x14ac:dyDescent="0.2">
      <c r="AN562" s="184"/>
    </row>
    <row r="563" spans="40:40" x14ac:dyDescent="0.2">
      <c r="AN563" s="184"/>
    </row>
    <row r="564" spans="40:40" x14ac:dyDescent="0.2">
      <c r="AN564" s="184"/>
    </row>
    <row r="565" spans="40:40" x14ac:dyDescent="0.2">
      <c r="AN565" s="184"/>
    </row>
    <row r="566" spans="40:40" x14ac:dyDescent="0.2">
      <c r="AN566" s="184"/>
    </row>
    <row r="567" spans="40:40" x14ac:dyDescent="0.2">
      <c r="AN567" s="184"/>
    </row>
    <row r="568" spans="40:40" x14ac:dyDescent="0.2">
      <c r="AN568" s="184"/>
    </row>
    <row r="569" spans="40:40" x14ac:dyDescent="0.2">
      <c r="AN569" s="184"/>
    </row>
    <row r="570" spans="40:40" x14ac:dyDescent="0.2">
      <c r="AN570" s="184"/>
    </row>
    <row r="571" spans="40:40" x14ac:dyDescent="0.2">
      <c r="AN571" s="184"/>
    </row>
    <row r="572" spans="40:40" x14ac:dyDescent="0.2">
      <c r="AN572" s="184"/>
    </row>
    <row r="573" spans="40:40" x14ac:dyDescent="0.2">
      <c r="AN573" s="184"/>
    </row>
    <row r="574" spans="40:40" x14ac:dyDescent="0.2">
      <c r="AN574" s="184"/>
    </row>
    <row r="575" spans="40:40" x14ac:dyDescent="0.2">
      <c r="AN575" s="184"/>
    </row>
    <row r="576" spans="40:40" x14ac:dyDescent="0.2">
      <c r="AN576" s="184"/>
    </row>
    <row r="577" spans="40:40" x14ac:dyDescent="0.2">
      <c r="AN577" s="184"/>
    </row>
  </sheetData>
  <mergeCells count="53">
    <mergeCell ref="A33:B33"/>
    <mergeCell ref="C33:D33"/>
    <mergeCell ref="J33:N33"/>
    <mergeCell ref="C22:C26"/>
    <mergeCell ref="D22:D26"/>
    <mergeCell ref="E22:E26"/>
    <mergeCell ref="G22:G26"/>
    <mergeCell ref="F23:F26"/>
    <mergeCell ref="AJ9:AK9"/>
    <mergeCell ref="O29:AN33"/>
    <mergeCell ref="F13:F17"/>
    <mergeCell ref="G14:G16"/>
    <mergeCell ref="C19:C21"/>
    <mergeCell ref="D19:D20"/>
    <mergeCell ref="E19:E20"/>
    <mergeCell ref="F19:F20"/>
    <mergeCell ref="V9:W9"/>
    <mergeCell ref="AL9:AM9"/>
    <mergeCell ref="AN9:AO9"/>
    <mergeCell ref="A11:A28"/>
    <mergeCell ref="B11:B28"/>
    <mergeCell ref="C11:C18"/>
    <mergeCell ref="D11:D12"/>
    <mergeCell ref="E11:E12"/>
    <mergeCell ref="F11:F12"/>
    <mergeCell ref="D13:D17"/>
    <mergeCell ref="E13:E17"/>
    <mergeCell ref="Z9:AA9"/>
    <mergeCell ref="AB9:AC9"/>
    <mergeCell ref="AD9:AE9"/>
    <mergeCell ref="AF9:AG9"/>
    <mergeCell ref="AH9:AI9"/>
    <mergeCell ref="N9:N10"/>
    <mergeCell ref="O9:O10"/>
    <mergeCell ref="P9:Q9"/>
    <mergeCell ref="R9:S9"/>
    <mergeCell ref="T9:U9"/>
    <mergeCell ref="A3:J7"/>
    <mergeCell ref="N3:AM7"/>
    <mergeCell ref="AN3:AO8"/>
    <mergeCell ref="A9:B9"/>
    <mergeCell ref="C9:C10"/>
    <mergeCell ref="D9:D10"/>
    <mergeCell ref="E9:E10"/>
    <mergeCell ref="F9:F10"/>
    <mergeCell ref="G9:G10"/>
    <mergeCell ref="H9:H10"/>
    <mergeCell ref="X9:Y9"/>
    <mergeCell ref="I9:I10"/>
    <mergeCell ref="J9:J10"/>
    <mergeCell ref="K9:K10"/>
    <mergeCell ref="L9:L10"/>
    <mergeCell ref="M9:M10"/>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B7C94-9280-4D6E-AD0B-35C2FDB929EE}">
  <dimension ref="A1:AR40"/>
  <sheetViews>
    <sheetView topLeftCell="A32" zoomScale="80" zoomScaleNormal="80" zoomScaleSheetLayoutView="100" workbookViewId="0">
      <selection activeCell="A40" sqref="A40"/>
    </sheetView>
  </sheetViews>
  <sheetFormatPr baseColWidth="10" defaultColWidth="11.42578125" defaultRowHeight="12.75" x14ac:dyDescent="0.2"/>
  <cols>
    <col min="1" max="1" width="29.85546875" style="184" customWidth="1"/>
    <col min="2" max="2" width="23.7109375" style="184" customWidth="1"/>
    <col min="3" max="3" width="18.140625" style="184" customWidth="1"/>
    <col min="4" max="4" width="33.85546875" style="184" customWidth="1"/>
    <col min="5" max="5" width="30.85546875" style="2" customWidth="1"/>
    <col min="6" max="6" width="20.140625" style="2" customWidth="1"/>
    <col min="7" max="7" width="40" style="184" customWidth="1"/>
    <col min="8" max="8" width="23.28515625" style="184" customWidth="1"/>
    <col min="9" max="9" width="24" style="184" customWidth="1"/>
    <col min="10" max="10" width="27.140625" style="184" customWidth="1"/>
    <col min="11" max="13" width="23.42578125" style="184" customWidth="1"/>
    <col min="14" max="14" width="13.85546875" style="184" customWidth="1"/>
    <col min="15" max="15" width="16.7109375" style="184" customWidth="1"/>
    <col min="16" max="37" width="7.42578125" style="184" customWidth="1"/>
    <col min="38" max="38" width="5.5703125" style="184" customWidth="1"/>
    <col min="39" max="39" width="7.42578125" style="184" customWidth="1"/>
    <col min="40" max="40" width="11.85546875" style="184" customWidth="1"/>
    <col min="41" max="41" width="42" style="184" customWidth="1"/>
    <col min="42" max="16384" width="11.42578125" style="184"/>
  </cols>
  <sheetData>
    <row r="1" spans="1:44" ht="15" x14ac:dyDescent="0.2">
      <c r="P1" s="199"/>
    </row>
    <row r="2" spans="1:44" ht="15.75" thickBot="1" x14ac:dyDescent="0.25">
      <c r="P2" s="199"/>
    </row>
    <row r="3" spans="1:44" ht="15" customHeight="1" x14ac:dyDescent="0.2">
      <c r="A3" s="1457" t="s">
        <v>500</v>
      </c>
      <c r="B3" s="1367"/>
      <c r="C3" s="1367"/>
      <c r="D3" s="1367"/>
      <c r="E3" s="1367"/>
      <c r="F3" s="1367"/>
      <c r="G3" s="1367"/>
      <c r="H3" s="1367"/>
      <c r="I3" s="1367"/>
      <c r="J3" s="1367"/>
      <c r="K3" s="544"/>
      <c r="L3" s="544"/>
      <c r="M3" s="544"/>
      <c r="N3" s="1458" t="s">
        <v>134</v>
      </c>
      <c r="O3" s="1458"/>
      <c r="P3" s="1458"/>
      <c r="Q3" s="1458"/>
      <c r="R3" s="1458"/>
      <c r="S3" s="1458"/>
      <c r="T3" s="1458"/>
      <c r="U3" s="1458"/>
      <c r="V3" s="1458"/>
      <c r="W3" s="1458"/>
      <c r="X3" s="1458"/>
      <c r="Y3" s="1458"/>
      <c r="Z3" s="1458"/>
      <c r="AA3" s="1458"/>
      <c r="AB3" s="1458"/>
      <c r="AC3" s="1458"/>
      <c r="AD3" s="1458"/>
      <c r="AE3" s="1458"/>
      <c r="AF3" s="1458"/>
      <c r="AG3" s="1458"/>
      <c r="AH3" s="1458"/>
      <c r="AI3" s="1458"/>
      <c r="AJ3" s="1458"/>
      <c r="AK3" s="1458"/>
      <c r="AL3" s="1458"/>
      <c r="AM3" s="1458"/>
      <c r="AN3" s="1125" t="s">
        <v>0</v>
      </c>
      <c r="AO3" s="1126"/>
    </row>
    <row r="4" spans="1:44" ht="15" customHeight="1" x14ac:dyDescent="0.2">
      <c r="A4" s="1368"/>
      <c r="B4" s="1369"/>
      <c r="C4" s="1369"/>
      <c r="D4" s="1369"/>
      <c r="E4" s="1369"/>
      <c r="F4" s="1369"/>
      <c r="G4" s="1369"/>
      <c r="H4" s="1369"/>
      <c r="I4" s="1369"/>
      <c r="J4" s="1369"/>
      <c r="K4" s="545"/>
      <c r="L4" s="545"/>
      <c r="M4" s="545"/>
      <c r="N4" s="1459"/>
      <c r="O4" s="1459"/>
      <c r="P4" s="1459"/>
      <c r="Q4" s="1459"/>
      <c r="R4" s="1459"/>
      <c r="S4" s="1459"/>
      <c r="T4" s="1459"/>
      <c r="U4" s="1459"/>
      <c r="V4" s="1459"/>
      <c r="W4" s="1459"/>
      <c r="X4" s="1459"/>
      <c r="Y4" s="1459"/>
      <c r="Z4" s="1459"/>
      <c r="AA4" s="1459"/>
      <c r="AB4" s="1459"/>
      <c r="AC4" s="1459"/>
      <c r="AD4" s="1459"/>
      <c r="AE4" s="1459"/>
      <c r="AF4" s="1459"/>
      <c r="AG4" s="1459"/>
      <c r="AH4" s="1459"/>
      <c r="AI4" s="1459"/>
      <c r="AJ4" s="1459"/>
      <c r="AK4" s="1459"/>
      <c r="AL4" s="1459"/>
      <c r="AM4" s="1459"/>
      <c r="AN4" s="1127"/>
      <c r="AO4" s="1128"/>
    </row>
    <row r="5" spans="1:44" ht="15" customHeight="1" x14ac:dyDescent="0.2">
      <c r="A5" s="1368"/>
      <c r="B5" s="1369"/>
      <c r="C5" s="1369"/>
      <c r="D5" s="1369"/>
      <c r="E5" s="1369"/>
      <c r="F5" s="1369"/>
      <c r="G5" s="1369"/>
      <c r="H5" s="1369"/>
      <c r="I5" s="1369"/>
      <c r="J5" s="1369"/>
      <c r="K5" s="545"/>
      <c r="L5" s="545"/>
      <c r="M5" s="545"/>
      <c r="N5" s="1459"/>
      <c r="O5" s="1459"/>
      <c r="P5" s="1459"/>
      <c r="Q5" s="1459"/>
      <c r="R5" s="1459"/>
      <c r="S5" s="1459"/>
      <c r="T5" s="1459"/>
      <c r="U5" s="1459"/>
      <c r="V5" s="1459"/>
      <c r="W5" s="1459"/>
      <c r="X5" s="1459"/>
      <c r="Y5" s="1459"/>
      <c r="Z5" s="1459"/>
      <c r="AA5" s="1459"/>
      <c r="AB5" s="1459"/>
      <c r="AC5" s="1459"/>
      <c r="AD5" s="1459"/>
      <c r="AE5" s="1459"/>
      <c r="AF5" s="1459"/>
      <c r="AG5" s="1459"/>
      <c r="AH5" s="1459"/>
      <c r="AI5" s="1459"/>
      <c r="AJ5" s="1459"/>
      <c r="AK5" s="1459"/>
      <c r="AL5" s="1459"/>
      <c r="AM5" s="1459"/>
      <c r="AN5" s="1127"/>
      <c r="AO5" s="1128"/>
    </row>
    <row r="6" spans="1:44" ht="15" customHeight="1" x14ac:dyDescent="0.2">
      <c r="A6" s="1368"/>
      <c r="B6" s="1369"/>
      <c r="C6" s="1369"/>
      <c r="D6" s="1369"/>
      <c r="E6" s="1369"/>
      <c r="F6" s="1369"/>
      <c r="G6" s="1369"/>
      <c r="H6" s="1369"/>
      <c r="I6" s="1369"/>
      <c r="J6" s="1369"/>
      <c r="K6" s="545"/>
      <c r="L6" s="545"/>
      <c r="M6" s="545"/>
      <c r="N6" s="1459"/>
      <c r="O6" s="1459"/>
      <c r="P6" s="1459"/>
      <c r="Q6" s="1459"/>
      <c r="R6" s="1459"/>
      <c r="S6" s="1459"/>
      <c r="T6" s="1459"/>
      <c r="U6" s="1459"/>
      <c r="V6" s="1459"/>
      <c r="W6" s="1459"/>
      <c r="X6" s="1459"/>
      <c r="Y6" s="1459"/>
      <c r="Z6" s="1459"/>
      <c r="AA6" s="1459"/>
      <c r="AB6" s="1459"/>
      <c r="AC6" s="1459"/>
      <c r="AD6" s="1459"/>
      <c r="AE6" s="1459"/>
      <c r="AF6" s="1459"/>
      <c r="AG6" s="1459"/>
      <c r="AH6" s="1459"/>
      <c r="AI6" s="1459"/>
      <c r="AJ6" s="1459"/>
      <c r="AK6" s="1459"/>
      <c r="AL6" s="1459"/>
      <c r="AM6" s="1459"/>
      <c r="AN6" s="1127"/>
      <c r="AO6" s="1128"/>
    </row>
    <row r="7" spans="1:44" ht="15" customHeight="1" x14ac:dyDescent="0.2">
      <c r="A7" s="1368"/>
      <c r="B7" s="1369"/>
      <c r="C7" s="1369"/>
      <c r="D7" s="1369"/>
      <c r="E7" s="1369"/>
      <c r="F7" s="1369"/>
      <c r="G7" s="1369"/>
      <c r="H7" s="1369"/>
      <c r="I7" s="1369"/>
      <c r="J7" s="1369"/>
      <c r="K7" s="545"/>
      <c r="L7" s="545"/>
      <c r="M7" s="545"/>
      <c r="N7" s="1459"/>
      <c r="O7" s="1459"/>
      <c r="P7" s="1459"/>
      <c r="Q7" s="1459"/>
      <c r="R7" s="1459"/>
      <c r="S7" s="1459"/>
      <c r="T7" s="1459"/>
      <c r="U7" s="1459"/>
      <c r="V7" s="1459"/>
      <c r="W7" s="1459"/>
      <c r="X7" s="1459"/>
      <c r="Y7" s="1459"/>
      <c r="Z7" s="1459"/>
      <c r="AA7" s="1459"/>
      <c r="AB7" s="1459"/>
      <c r="AC7" s="1459"/>
      <c r="AD7" s="1459"/>
      <c r="AE7" s="1459"/>
      <c r="AF7" s="1459"/>
      <c r="AG7" s="1459"/>
      <c r="AH7" s="1459"/>
      <c r="AI7" s="1459"/>
      <c r="AJ7" s="1459"/>
      <c r="AK7" s="1459"/>
      <c r="AL7" s="1459"/>
      <c r="AM7" s="1459"/>
      <c r="AN7" s="1127"/>
      <c r="AO7" s="1128"/>
    </row>
    <row r="8" spans="1:44" ht="15.75" customHeight="1" thickBot="1" x14ac:dyDescent="0.25">
      <c r="A8" s="1370"/>
      <c r="B8" s="1371"/>
      <c r="C8" s="1371"/>
      <c r="D8" s="1371"/>
      <c r="E8" s="1371"/>
      <c r="F8" s="1371"/>
      <c r="G8" s="1371"/>
      <c r="H8" s="1371"/>
      <c r="I8" s="1371"/>
      <c r="J8" s="1371"/>
      <c r="K8" s="546"/>
      <c r="L8" s="546"/>
      <c r="M8" s="546"/>
      <c r="N8" s="1460"/>
      <c r="O8" s="1460"/>
      <c r="P8" s="1460"/>
      <c r="Q8" s="1460"/>
      <c r="R8" s="1460"/>
      <c r="S8" s="1460"/>
      <c r="T8" s="1460"/>
      <c r="U8" s="1460"/>
      <c r="V8" s="1460"/>
      <c r="W8" s="1460"/>
      <c r="X8" s="1460"/>
      <c r="Y8" s="1460"/>
      <c r="Z8" s="1460"/>
      <c r="AA8" s="1460"/>
      <c r="AB8" s="1460"/>
      <c r="AC8" s="1460"/>
      <c r="AD8" s="1460"/>
      <c r="AE8" s="1460"/>
      <c r="AF8" s="1460"/>
      <c r="AG8" s="1460"/>
      <c r="AH8" s="1460"/>
      <c r="AI8" s="1460"/>
      <c r="AJ8" s="1460"/>
      <c r="AK8" s="1460"/>
      <c r="AL8" s="1460"/>
      <c r="AM8" s="1460"/>
      <c r="AN8" s="1127"/>
      <c r="AO8" s="1128"/>
    </row>
    <row r="9" spans="1:44" ht="15.75" customHeight="1" thickBot="1" x14ac:dyDescent="0.25">
      <c r="A9" s="205" t="s">
        <v>1</v>
      </c>
      <c r="B9" s="206"/>
      <c r="C9" s="206"/>
      <c r="D9" s="206"/>
      <c r="E9" s="206"/>
      <c r="F9" s="206"/>
      <c r="G9" s="207"/>
      <c r="H9" s="208" t="s">
        <v>2</v>
      </c>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1127"/>
      <c r="AO9" s="1128"/>
    </row>
    <row r="10" spans="1:44" ht="48" customHeight="1" thickBot="1" x14ac:dyDescent="0.25">
      <c r="A10" s="1461" t="s">
        <v>3</v>
      </c>
      <c r="B10" s="1462"/>
      <c r="C10" s="1462" t="s">
        <v>4</v>
      </c>
      <c r="D10" s="1306" t="s">
        <v>5</v>
      </c>
      <c r="E10" s="1465" t="s">
        <v>6</v>
      </c>
      <c r="F10" s="1133" t="s">
        <v>7</v>
      </c>
      <c r="G10" s="1306" t="s">
        <v>8</v>
      </c>
      <c r="H10" s="1306" t="s">
        <v>9</v>
      </c>
      <c r="I10" s="1306" t="s">
        <v>10</v>
      </c>
      <c r="J10" s="1306" t="s">
        <v>11</v>
      </c>
      <c r="K10" s="1117" t="s">
        <v>12</v>
      </c>
      <c r="L10" s="1469" t="s">
        <v>13</v>
      </c>
      <c r="M10" s="1469" t="s">
        <v>14</v>
      </c>
      <c r="N10" s="1306" t="s">
        <v>15</v>
      </c>
      <c r="O10" s="1484" t="s">
        <v>16</v>
      </c>
      <c r="P10" s="1467" t="s">
        <v>17</v>
      </c>
      <c r="Q10" s="1468"/>
      <c r="R10" s="1467" t="s">
        <v>18</v>
      </c>
      <c r="S10" s="1468"/>
      <c r="T10" s="1467" t="s">
        <v>19</v>
      </c>
      <c r="U10" s="1468"/>
      <c r="V10" s="1467" t="s">
        <v>20</v>
      </c>
      <c r="W10" s="1468"/>
      <c r="X10" s="1467" t="s">
        <v>21</v>
      </c>
      <c r="Y10" s="1468"/>
      <c r="Z10" s="1467" t="s">
        <v>22</v>
      </c>
      <c r="AA10" s="1468"/>
      <c r="AB10" s="1467" t="s">
        <v>23</v>
      </c>
      <c r="AC10" s="1468"/>
      <c r="AD10" s="1467" t="s">
        <v>24</v>
      </c>
      <c r="AE10" s="1468"/>
      <c r="AF10" s="1467" t="s">
        <v>25</v>
      </c>
      <c r="AG10" s="1468"/>
      <c r="AH10" s="1467" t="s">
        <v>26</v>
      </c>
      <c r="AI10" s="1468"/>
      <c r="AJ10" s="1467" t="s">
        <v>27</v>
      </c>
      <c r="AK10" s="1468"/>
      <c r="AL10" s="1467" t="s">
        <v>28</v>
      </c>
      <c r="AM10" s="1468"/>
      <c r="AN10" s="1471" t="s">
        <v>17</v>
      </c>
      <c r="AO10" s="1472"/>
    </row>
    <row r="11" spans="1:44" ht="69.75" customHeight="1" thickBot="1" x14ac:dyDescent="0.25">
      <c r="A11" s="547" t="s">
        <v>30</v>
      </c>
      <c r="B11" s="548" t="s">
        <v>31</v>
      </c>
      <c r="C11" s="1463"/>
      <c r="D11" s="1464"/>
      <c r="E11" s="1466"/>
      <c r="F11" s="1134"/>
      <c r="G11" s="1464"/>
      <c r="H11" s="1464"/>
      <c r="I11" s="1464"/>
      <c r="J11" s="1464"/>
      <c r="K11" s="1118"/>
      <c r="L11" s="1470"/>
      <c r="M11" s="1470"/>
      <c r="N11" s="1464"/>
      <c r="O11" s="1485"/>
      <c r="P11" s="457" t="s">
        <v>32</v>
      </c>
      <c r="Q11" s="458" t="s">
        <v>33</v>
      </c>
      <c r="R11" s="457" t="s">
        <v>32</v>
      </c>
      <c r="S11" s="458" t="s">
        <v>33</v>
      </c>
      <c r="T11" s="457" t="s">
        <v>32</v>
      </c>
      <c r="U11" s="458" t="s">
        <v>33</v>
      </c>
      <c r="V11" s="457" t="s">
        <v>32</v>
      </c>
      <c r="W11" s="458" t="s">
        <v>33</v>
      </c>
      <c r="X11" s="457" t="s">
        <v>32</v>
      </c>
      <c r="Y11" s="458" t="s">
        <v>33</v>
      </c>
      <c r="Z11" s="457" t="s">
        <v>32</v>
      </c>
      <c r="AA11" s="458" t="s">
        <v>33</v>
      </c>
      <c r="AB11" s="457" t="s">
        <v>32</v>
      </c>
      <c r="AC11" s="458" t="s">
        <v>33</v>
      </c>
      <c r="AD11" s="457" t="s">
        <v>32</v>
      </c>
      <c r="AE11" s="458" t="s">
        <v>33</v>
      </c>
      <c r="AF11" s="457" t="s">
        <v>32</v>
      </c>
      <c r="AG11" s="458" t="s">
        <v>33</v>
      </c>
      <c r="AH11" s="457" t="s">
        <v>32</v>
      </c>
      <c r="AI11" s="458" t="s">
        <v>33</v>
      </c>
      <c r="AJ11" s="457" t="s">
        <v>32</v>
      </c>
      <c r="AK11" s="458" t="s">
        <v>33</v>
      </c>
      <c r="AL11" s="457" t="s">
        <v>32</v>
      </c>
      <c r="AM11" s="458" t="s">
        <v>33</v>
      </c>
      <c r="AN11" s="210" t="s">
        <v>501</v>
      </c>
      <c r="AO11" s="549" t="s">
        <v>35</v>
      </c>
    </row>
    <row r="12" spans="1:44" ht="109.5" customHeight="1" x14ac:dyDescent="0.2">
      <c r="A12" s="1473" t="s">
        <v>502</v>
      </c>
      <c r="B12" s="1476" t="s">
        <v>137</v>
      </c>
      <c r="C12" s="1248" t="s">
        <v>503</v>
      </c>
      <c r="D12" s="1479" t="s">
        <v>504</v>
      </c>
      <c r="E12" s="1253">
        <v>0.15</v>
      </c>
      <c r="F12" s="218" t="s">
        <v>55</v>
      </c>
      <c r="G12" s="956" t="s">
        <v>505</v>
      </c>
      <c r="H12" s="217" t="s">
        <v>506</v>
      </c>
      <c r="I12" s="218" t="s">
        <v>507</v>
      </c>
      <c r="J12" s="550">
        <v>2.5000000000000001E-2</v>
      </c>
      <c r="K12" s="551" t="s">
        <v>508</v>
      </c>
      <c r="L12" s="552">
        <v>45658</v>
      </c>
      <c r="M12" s="552">
        <v>46022</v>
      </c>
      <c r="N12" s="961" t="s">
        <v>509</v>
      </c>
      <c r="O12" s="554" t="s">
        <v>46</v>
      </c>
      <c r="P12" s="555"/>
      <c r="Q12" s="556">
        <v>8.3299999999999999E-2</v>
      </c>
      <c r="R12" s="555"/>
      <c r="S12" s="556">
        <v>8.3299999999999999E-2</v>
      </c>
      <c r="T12" s="555"/>
      <c r="U12" s="556">
        <v>8.3299999999999999E-2</v>
      </c>
      <c r="V12" s="555"/>
      <c r="W12" s="556">
        <v>8.3299999999999999E-2</v>
      </c>
      <c r="X12" s="555"/>
      <c r="Y12" s="556">
        <v>8.3299999999999999E-2</v>
      </c>
      <c r="Z12" s="555"/>
      <c r="AA12" s="556">
        <v>8.3299999999999999E-2</v>
      </c>
      <c r="AB12" s="555"/>
      <c r="AC12" s="556">
        <v>8.3299999999999999E-2</v>
      </c>
      <c r="AD12" s="555"/>
      <c r="AE12" s="556">
        <v>8.3299999999999999E-2</v>
      </c>
      <c r="AF12" s="555"/>
      <c r="AG12" s="556">
        <v>8.3299999999999999E-2</v>
      </c>
      <c r="AH12" s="555"/>
      <c r="AI12" s="556">
        <v>8.3299999999999999E-2</v>
      </c>
      <c r="AJ12" s="555"/>
      <c r="AK12" s="556">
        <v>8.3299999999999999E-2</v>
      </c>
      <c r="AL12" s="555"/>
      <c r="AM12" s="556">
        <v>8.3699999999999997E-2</v>
      </c>
      <c r="AN12" s="557"/>
      <c r="AO12" s="558"/>
      <c r="AQ12" s="184" t="s">
        <v>510</v>
      </c>
      <c r="AR12" s="184" t="s">
        <v>510</v>
      </c>
    </row>
    <row r="13" spans="1:44" ht="110.25" customHeight="1" x14ac:dyDescent="0.2">
      <c r="A13" s="1474"/>
      <c r="B13" s="1477"/>
      <c r="C13" s="1249"/>
      <c r="D13" s="1480"/>
      <c r="E13" s="1254"/>
      <c r="F13" s="229" t="s">
        <v>55</v>
      </c>
      <c r="G13" s="953" t="s">
        <v>511</v>
      </c>
      <c r="H13" s="32" t="s">
        <v>512</v>
      </c>
      <c r="I13" s="229" t="s">
        <v>513</v>
      </c>
      <c r="J13" s="559">
        <v>2.5000000000000001E-2</v>
      </c>
      <c r="K13" s="150" t="s">
        <v>508</v>
      </c>
      <c r="L13" s="134">
        <v>45658</v>
      </c>
      <c r="M13" s="134">
        <v>46022</v>
      </c>
      <c r="N13" s="962" t="s">
        <v>509</v>
      </c>
      <c r="O13" s="560" t="s">
        <v>50</v>
      </c>
      <c r="P13" s="490"/>
      <c r="Q13" s="561">
        <v>8.3299999999999999E-2</v>
      </c>
      <c r="R13" s="490"/>
      <c r="S13" s="561">
        <v>8.3299999999999999E-2</v>
      </c>
      <c r="T13" s="490"/>
      <c r="U13" s="561">
        <v>8.3299999999999999E-2</v>
      </c>
      <c r="V13" s="490"/>
      <c r="W13" s="561">
        <v>8.3299999999999999E-2</v>
      </c>
      <c r="X13" s="490"/>
      <c r="Y13" s="561">
        <v>8.3299999999999999E-2</v>
      </c>
      <c r="Z13" s="490"/>
      <c r="AA13" s="561">
        <v>8.3299999999999999E-2</v>
      </c>
      <c r="AB13" s="490"/>
      <c r="AC13" s="561">
        <v>8.3299999999999999E-2</v>
      </c>
      <c r="AD13" s="490"/>
      <c r="AE13" s="561">
        <v>8.3299999999999999E-2</v>
      </c>
      <c r="AF13" s="490"/>
      <c r="AG13" s="561">
        <v>8.3299999999999999E-2</v>
      </c>
      <c r="AH13" s="490"/>
      <c r="AI13" s="561">
        <v>8.3299999999999999E-2</v>
      </c>
      <c r="AJ13" s="490"/>
      <c r="AK13" s="561">
        <v>8.3299999999999999E-2</v>
      </c>
      <c r="AL13" s="490"/>
      <c r="AM13" s="561">
        <v>8.3699999999999997E-2</v>
      </c>
      <c r="AN13" s="562"/>
      <c r="AO13" s="563"/>
    </row>
    <row r="14" spans="1:44" ht="117" customHeight="1" x14ac:dyDescent="0.2">
      <c r="A14" s="1474"/>
      <c r="B14" s="1477"/>
      <c r="C14" s="1249"/>
      <c r="D14" s="1480"/>
      <c r="E14" s="1254"/>
      <c r="F14" s="229" t="s">
        <v>55</v>
      </c>
      <c r="G14" s="954" t="s">
        <v>514</v>
      </c>
      <c r="H14" s="564" t="s">
        <v>515</v>
      </c>
      <c r="I14" s="229" t="s">
        <v>516</v>
      </c>
      <c r="J14" s="559">
        <v>0.05</v>
      </c>
      <c r="K14" s="150" t="s">
        <v>508</v>
      </c>
      <c r="L14" s="134">
        <v>45658</v>
      </c>
      <c r="M14" s="134">
        <v>46022</v>
      </c>
      <c r="N14" s="962" t="s">
        <v>509</v>
      </c>
      <c r="O14" s="560">
        <v>1.3</v>
      </c>
      <c r="P14" s="490"/>
      <c r="Q14" s="561">
        <v>8.3299999999999999E-2</v>
      </c>
      <c r="R14" s="490"/>
      <c r="S14" s="561">
        <v>8.3299999999999999E-2</v>
      </c>
      <c r="T14" s="490"/>
      <c r="U14" s="561">
        <v>8.3299999999999999E-2</v>
      </c>
      <c r="V14" s="490"/>
      <c r="W14" s="561">
        <v>8.3299999999999999E-2</v>
      </c>
      <c r="X14" s="490"/>
      <c r="Y14" s="561">
        <v>8.3299999999999999E-2</v>
      </c>
      <c r="Z14" s="490"/>
      <c r="AA14" s="561">
        <v>8.3299999999999999E-2</v>
      </c>
      <c r="AB14" s="490"/>
      <c r="AC14" s="561">
        <v>8.3299999999999999E-2</v>
      </c>
      <c r="AD14" s="490"/>
      <c r="AE14" s="561">
        <v>8.3299999999999999E-2</v>
      </c>
      <c r="AF14" s="490"/>
      <c r="AG14" s="561">
        <v>8.3299999999999999E-2</v>
      </c>
      <c r="AH14" s="490"/>
      <c r="AI14" s="561">
        <v>8.3299999999999999E-2</v>
      </c>
      <c r="AJ14" s="490"/>
      <c r="AK14" s="561">
        <v>8.3299999999999999E-2</v>
      </c>
      <c r="AL14" s="490"/>
      <c r="AM14" s="561">
        <v>8.3699999999999997E-2</v>
      </c>
      <c r="AN14" s="562"/>
      <c r="AO14" s="563"/>
    </row>
    <row r="15" spans="1:44" ht="126.75" customHeight="1" thickBot="1" x14ac:dyDescent="0.25">
      <c r="A15" s="1474"/>
      <c r="B15" s="1477"/>
      <c r="C15" s="1249"/>
      <c r="D15" s="1480"/>
      <c r="E15" s="1254"/>
      <c r="F15" s="229" t="s">
        <v>55</v>
      </c>
      <c r="G15" s="953" t="s">
        <v>517</v>
      </c>
      <c r="H15" s="32" t="s">
        <v>518</v>
      </c>
      <c r="I15" s="229" t="s">
        <v>519</v>
      </c>
      <c r="J15" s="559">
        <v>0.05</v>
      </c>
      <c r="K15" s="150" t="s">
        <v>508</v>
      </c>
      <c r="L15" s="134">
        <v>45658</v>
      </c>
      <c r="M15" s="134">
        <v>46022</v>
      </c>
      <c r="N15" s="962" t="s">
        <v>509</v>
      </c>
      <c r="O15" s="565">
        <v>1.4</v>
      </c>
      <c r="P15" s="566"/>
      <c r="Q15" s="567">
        <v>8.3299999999999999E-2</v>
      </c>
      <c r="R15" s="566"/>
      <c r="S15" s="567">
        <v>8.3299999999999999E-2</v>
      </c>
      <c r="T15" s="566"/>
      <c r="U15" s="567">
        <v>8.3299999999999999E-2</v>
      </c>
      <c r="V15" s="566"/>
      <c r="W15" s="567">
        <v>8.3299999999999999E-2</v>
      </c>
      <c r="X15" s="566"/>
      <c r="Y15" s="567">
        <v>8.3299999999999999E-2</v>
      </c>
      <c r="Z15" s="566"/>
      <c r="AA15" s="567">
        <v>8.3299999999999999E-2</v>
      </c>
      <c r="AB15" s="566"/>
      <c r="AC15" s="567">
        <v>8.3299999999999999E-2</v>
      </c>
      <c r="AD15" s="566"/>
      <c r="AE15" s="567">
        <v>8.3299999999999999E-2</v>
      </c>
      <c r="AF15" s="566"/>
      <c r="AG15" s="567">
        <v>8.3299999999999999E-2</v>
      </c>
      <c r="AH15" s="566"/>
      <c r="AI15" s="567">
        <v>8.3299999999999999E-2</v>
      </c>
      <c r="AJ15" s="566"/>
      <c r="AK15" s="567">
        <v>8.3299999999999999E-2</v>
      </c>
      <c r="AL15" s="566"/>
      <c r="AM15" s="567">
        <v>8.3699999999999997E-2</v>
      </c>
      <c r="AN15" s="568"/>
      <c r="AO15" s="569"/>
    </row>
    <row r="16" spans="1:44" ht="82.5" customHeight="1" x14ac:dyDescent="0.2">
      <c r="A16" s="1474"/>
      <c r="B16" s="1477"/>
      <c r="C16" s="1249"/>
      <c r="D16" s="1480" t="s">
        <v>520</v>
      </c>
      <c r="E16" s="1254">
        <v>0.1</v>
      </c>
      <c r="F16" s="229" t="s">
        <v>55</v>
      </c>
      <c r="G16" s="953" t="s">
        <v>521</v>
      </c>
      <c r="H16" s="32" t="s">
        <v>522</v>
      </c>
      <c r="I16" s="229" t="s">
        <v>523</v>
      </c>
      <c r="J16" s="559">
        <v>0.05</v>
      </c>
      <c r="K16" s="150" t="s">
        <v>508</v>
      </c>
      <c r="L16" s="134">
        <v>45658</v>
      </c>
      <c r="M16" s="134">
        <v>46022</v>
      </c>
      <c r="N16" s="962" t="s">
        <v>509</v>
      </c>
      <c r="O16" s="570">
        <v>2.1</v>
      </c>
      <c r="P16" s="571"/>
      <c r="Q16" s="572">
        <v>8.3299999999999999E-2</v>
      </c>
      <c r="R16" s="571"/>
      <c r="S16" s="572">
        <v>8.3299999999999999E-2</v>
      </c>
      <c r="T16" s="571"/>
      <c r="U16" s="572">
        <v>8.3299999999999999E-2</v>
      </c>
      <c r="V16" s="571"/>
      <c r="W16" s="572">
        <v>8.3299999999999999E-2</v>
      </c>
      <c r="X16" s="571"/>
      <c r="Y16" s="572">
        <v>8.3299999999999999E-2</v>
      </c>
      <c r="Z16" s="571"/>
      <c r="AA16" s="572">
        <v>8.3299999999999999E-2</v>
      </c>
      <c r="AB16" s="571"/>
      <c r="AC16" s="572">
        <v>8.3299999999999999E-2</v>
      </c>
      <c r="AD16" s="571"/>
      <c r="AE16" s="572">
        <v>8.3299999999999999E-2</v>
      </c>
      <c r="AF16" s="571"/>
      <c r="AG16" s="572">
        <v>8.3299999999999999E-2</v>
      </c>
      <c r="AH16" s="571"/>
      <c r="AI16" s="572">
        <v>8.3299999999999999E-2</v>
      </c>
      <c r="AJ16" s="571"/>
      <c r="AK16" s="572">
        <v>8.3299999999999999E-2</v>
      </c>
      <c r="AL16" s="571"/>
      <c r="AM16" s="572">
        <v>8.3699999999999997E-2</v>
      </c>
      <c r="AN16" s="573"/>
      <c r="AO16" s="574"/>
    </row>
    <row r="17" spans="1:41" ht="102.75" customHeight="1" thickBot="1" x14ac:dyDescent="0.25">
      <c r="A17" s="1474"/>
      <c r="B17" s="1477"/>
      <c r="C17" s="1249"/>
      <c r="D17" s="1480"/>
      <c r="E17" s="1254"/>
      <c r="F17" s="229" t="s">
        <v>55</v>
      </c>
      <c r="G17" s="953" t="s">
        <v>524</v>
      </c>
      <c r="H17" s="32" t="s">
        <v>525</v>
      </c>
      <c r="I17" s="229" t="s">
        <v>526</v>
      </c>
      <c r="J17" s="559">
        <v>0.05</v>
      </c>
      <c r="K17" s="150" t="s">
        <v>508</v>
      </c>
      <c r="L17" s="134">
        <v>45658</v>
      </c>
      <c r="M17" s="134">
        <v>46022</v>
      </c>
      <c r="N17" s="962" t="s">
        <v>509</v>
      </c>
      <c r="O17" s="577" t="s">
        <v>222</v>
      </c>
      <c r="P17" s="578"/>
      <c r="Q17" s="579"/>
      <c r="R17" s="578"/>
      <c r="S17" s="579"/>
      <c r="T17" s="578"/>
      <c r="U17" s="579"/>
      <c r="V17" s="578"/>
      <c r="W17" s="579"/>
      <c r="X17" s="578"/>
      <c r="Y17" s="579"/>
      <c r="Z17" s="578"/>
      <c r="AA17" s="579"/>
      <c r="AB17" s="578"/>
      <c r="AC17" s="579"/>
      <c r="AD17" s="578"/>
      <c r="AE17" s="579"/>
      <c r="AF17" s="578"/>
      <c r="AG17" s="579">
        <v>1</v>
      </c>
      <c r="AH17" s="578"/>
      <c r="AI17" s="579"/>
      <c r="AJ17" s="578"/>
      <c r="AK17" s="579"/>
      <c r="AL17" s="578"/>
      <c r="AM17" s="579"/>
      <c r="AN17" s="580"/>
      <c r="AO17" s="581"/>
    </row>
    <row r="18" spans="1:41" ht="69.75" customHeight="1" x14ac:dyDescent="0.2">
      <c r="A18" s="1474"/>
      <c r="B18" s="1477"/>
      <c r="C18" s="1249"/>
      <c r="D18" s="1480" t="s">
        <v>527</v>
      </c>
      <c r="E18" s="1254">
        <v>0.15</v>
      </c>
      <c r="F18" s="229" t="s">
        <v>55</v>
      </c>
      <c r="G18" s="955" t="s">
        <v>528</v>
      </c>
      <c r="H18" s="32" t="s">
        <v>529</v>
      </c>
      <c r="I18" s="32" t="s">
        <v>530</v>
      </c>
      <c r="J18" s="559">
        <v>2.5000000000000001E-2</v>
      </c>
      <c r="K18" s="150" t="s">
        <v>508</v>
      </c>
      <c r="L18" s="134">
        <v>45658</v>
      </c>
      <c r="M18" s="134">
        <v>46022</v>
      </c>
      <c r="N18" s="962" t="s">
        <v>509</v>
      </c>
      <c r="O18" s="570" t="s">
        <v>72</v>
      </c>
      <c r="P18" s="582"/>
      <c r="Q18" s="583">
        <v>1</v>
      </c>
      <c r="R18" s="582"/>
      <c r="S18" s="583"/>
      <c r="T18" s="582"/>
      <c r="U18" s="583"/>
      <c r="V18" s="582"/>
      <c r="W18" s="583"/>
      <c r="X18" s="582"/>
      <c r="Y18" s="583"/>
      <c r="Z18" s="582"/>
      <c r="AA18" s="583"/>
      <c r="AB18" s="582"/>
      <c r="AC18" s="583"/>
      <c r="AD18" s="582"/>
      <c r="AE18" s="583"/>
      <c r="AF18" s="582"/>
      <c r="AG18" s="583"/>
      <c r="AH18" s="582"/>
      <c r="AI18" s="583"/>
      <c r="AJ18" s="582"/>
      <c r="AK18" s="583"/>
      <c r="AL18" s="582"/>
      <c r="AM18" s="583"/>
      <c r="AN18" s="584"/>
      <c r="AO18" s="574"/>
    </row>
    <row r="19" spans="1:41" ht="69.75" customHeight="1" x14ac:dyDescent="0.2">
      <c r="A19" s="1474"/>
      <c r="B19" s="1477"/>
      <c r="C19" s="1249"/>
      <c r="D19" s="1480"/>
      <c r="E19" s="1254"/>
      <c r="F19" s="229" t="s">
        <v>55</v>
      </c>
      <c r="G19" s="955" t="s">
        <v>531</v>
      </c>
      <c r="H19" s="32" t="s">
        <v>532</v>
      </c>
      <c r="I19" s="32" t="s">
        <v>530</v>
      </c>
      <c r="J19" s="559">
        <v>2.5000000000000001E-2</v>
      </c>
      <c r="K19" s="150" t="s">
        <v>508</v>
      </c>
      <c r="L19" s="134">
        <v>45658</v>
      </c>
      <c r="M19" s="134">
        <v>46022</v>
      </c>
      <c r="N19" s="962" t="s">
        <v>509</v>
      </c>
      <c r="O19" s="585" t="s">
        <v>163</v>
      </c>
      <c r="P19" s="586"/>
      <c r="Q19" s="587">
        <v>1</v>
      </c>
      <c r="R19" s="586"/>
      <c r="S19" s="587"/>
      <c r="T19" s="586"/>
      <c r="U19" s="587"/>
      <c r="V19" s="586"/>
      <c r="W19" s="587"/>
      <c r="X19" s="586"/>
      <c r="Y19" s="587"/>
      <c r="Z19" s="586"/>
      <c r="AA19" s="587"/>
      <c r="AB19" s="586"/>
      <c r="AC19" s="587"/>
      <c r="AD19" s="586"/>
      <c r="AE19" s="587"/>
      <c r="AF19" s="586"/>
      <c r="AG19" s="587"/>
      <c r="AH19" s="586"/>
      <c r="AI19" s="587"/>
      <c r="AJ19" s="586"/>
      <c r="AK19" s="587"/>
      <c r="AL19" s="586"/>
      <c r="AM19" s="587"/>
      <c r="AN19" s="588"/>
      <c r="AO19" s="589"/>
    </row>
    <row r="20" spans="1:41" ht="69.75" customHeight="1" x14ac:dyDescent="0.2">
      <c r="A20" s="1474"/>
      <c r="B20" s="1477"/>
      <c r="C20" s="1249"/>
      <c r="D20" s="1480"/>
      <c r="E20" s="1254"/>
      <c r="F20" s="229" t="s">
        <v>55</v>
      </c>
      <c r="G20" s="955" t="s">
        <v>533</v>
      </c>
      <c r="H20" s="32" t="s">
        <v>534</v>
      </c>
      <c r="I20" s="32" t="s">
        <v>530</v>
      </c>
      <c r="J20" s="559">
        <v>2.5000000000000001E-2</v>
      </c>
      <c r="K20" s="150" t="s">
        <v>508</v>
      </c>
      <c r="L20" s="134">
        <v>45658</v>
      </c>
      <c r="M20" s="134">
        <v>46022</v>
      </c>
      <c r="N20" s="962" t="s">
        <v>509</v>
      </c>
      <c r="O20" s="585" t="s">
        <v>168</v>
      </c>
      <c r="P20" s="586"/>
      <c r="Q20" s="587">
        <v>1</v>
      </c>
      <c r="R20" s="586"/>
      <c r="S20" s="587"/>
      <c r="T20" s="586"/>
      <c r="U20" s="587"/>
      <c r="V20" s="586"/>
      <c r="W20" s="587"/>
      <c r="X20" s="586"/>
      <c r="Y20" s="587"/>
      <c r="Z20" s="586"/>
      <c r="AA20" s="587"/>
      <c r="AB20" s="586"/>
      <c r="AC20" s="587"/>
      <c r="AD20" s="586"/>
      <c r="AE20" s="587"/>
      <c r="AF20" s="586"/>
      <c r="AG20" s="587"/>
      <c r="AH20" s="586"/>
      <c r="AI20" s="587"/>
      <c r="AJ20" s="586"/>
      <c r="AK20" s="587"/>
      <c r="AL20" s="586"/>
      <c r="AM20" s="587"/>
      <c r="AN20" s="588"/>
      <c r="AO20" s="589"/>
    </row>
    <row r="21" spans="1:41" ht="69.75" customHeight="1" x14ac:dyDescent="0.2">
      <c r="A21" s="1474"/>
      <c r="B21" s="1477"/>
      <c r="C21" s="1249"/>
      <c r="D21" s="1480"/>
      <c r="E21" s="1254"/>
      <c r="F21" s="229" t="s">
        <v>55</v>
      </c>
      <c r="G21" s="955" t="s">
        <v>535</v>
      </c>
      <c r="H21" s="32" t="s">
        <v>536</v>
      </c>
      <c r="I21" s="32" t="s">
        <v>530</v>
      </c>
      <c r="J21" s="559">
        <v>2.5000000000000001E-2</v>
      </c>
      <c r="K21" s="150" t="s">
        <v>508</v>
      </c>
      <c r="L21" s="134">
        <v>45658</v>
      </c>
      <c r="M21" s="134">
        <v>46022</v>
      </c>
      <c r="N21" s="962" t="s">
        <v>509</v>
      </c>
      <c r="O21" s="585" t="s">
        <v>173</v>
      </c>
      <c r="P21" s="586"/>
      <c r="Q21" s="587">
        <v>1</v>
      </c>
      <c r="R21" s="586"/>
      <c r="S21" s="587"/>
      <c r="T21" s="586"/>
      <c r="U21" s="587"/>
      <c r="V21" s="586"/>
      <c r="W21" s="587"/>
      <c r="X21" s="586"/>
      <c r="Y21" s="587"/>
      <c r="Z21" s="586"/>
      <c r="AA21" s="587"/>
      <c r="AB21" s="586"/>
      <c r="AC21" s="587"/>
      <c r="AD21" s="586"/>
      <c r="AE21" s="587"/>
      <c r="AF21" s="586"/>
      <c r="AG21" s="587"/>
      <c r="AH21" s="586"/>
      <c r="AI21" s="587"/>
      <c r="AJ21" s="586"/>
      <c r="AK21" s="587"/>
      <c r="AL21" s="586"/>
      <c r="AM21" s="587"/>
      <c r="AN21" s="588"/>
      <c r="AO21" s="589"/>
    </row>
    <row r="22" spans="1:41" ht="76.5" customHeight="1" x14ac:dyDescent="0.2">
      <c r="A22" s="1474"/>
      <c r="B22" s="1477"/>
      <c r="C22" s="1249"/>
      <c r="D22" s="1480"/>
      <c r="E22" s="1254"/>
      <c r="F22" s="229" t="s">
        <v>55</v>
      </c>
      <c r="G22" s="955" t="s">
        <v>537</v>
      </c>
      <c r="H22" s="32" t="s">
        <v>538</v>
      </c>
      <c r="I22" s="32" t="s">
        <v>530</v>
      </c>
      <c r="J22" s="559">
        <v>2.5000000000000001E-2</v>
      </c>
      <c r="K22" s="150" t="s">
        <v>508</v>
      </c>
      <c r="L22" s="134">
        <v>45658</v>
      </c>
      <c r="M22" s="134">
        <v>46022</v>
      </c>
      <c r="N22" s="962" t="s">
        <v>509</v>
      </c>
      <c r="O22" s="585" t="s">
        <v>539</v>
      </c>
      <c r="P22" s="586"/>
      <c r="Q22" s="587">
        <v>1</v>
      </c>
      <c r="R22" s="586"/>
      <c r="S22" s="587"/>
      <c r="T22" s="586"/>
      <c r="U22" s="587"/>
      <c r="V22" s="586"/>
      <c r="W22" s="587"/>
      <c r="X22" s="586"/>
      <c r="Y22" s="587"/>
      <c r="Z22" s="586"/>
      <c r="AA22" s="587"/>
      <c r="AB22" s="586"/>
      <c r="AC22" s="587"/>
      <c r="AD22" s="586"/>
      <c r="AE22" s="587"/>
      <c r="AF22" s="586"/>
      <c r="AG22" s="587"/>
      <c r="AH22" s="586"/>
      <c r="AI22" s="587"/>
      <c r="AJ22" s="586"/>
      <c r="AK22" s="587"/>
      <c r="AL22" s="586"/>
      <c r="AM22" s="587"/>
      <c r="AN22" s="588"/>
      <c r="AO22" s="589"/>
    </row>
    <row r="23" spans="1:41" ht="68.25" customHeight="1" thickBot="1" x14ac:dyDescent="0.25">
      <c r="A23" s="1474"/>
      <c r="B23" s="1477"/>
      <c r="C23" s="1249"/>
      <c r="D23" s="1480"/>
      <c r="E23" s="1254"/>
      <c r="F23" s="229" t="s">
        <v>55</v>
      </c>
      <c r="G23" s="955" t="s">
        <v>540</v>
      </c>
      <c r="H23" s="32" t="s">
        <v>541</v>
      </c>
      <c r="I23" s="32" t="s">
        <v>530</v>
      </c>
      <c r="J23" s="559">
        <v>2.5000000000000001E-2</v>
      </c>
      <c r="K23" s="150" t="s">
        <v>508</v>
      </c>
      <c r="L23" s="134">
        <v>45658</v>
      </c>
      <c r="M23" s="134">
        <v>46022</v>
      </c>
      <c r="N23" s="962" t="s">
        <v>509</v>
      </c>
      <c r="O23" s="602" t="s">
        <v>542</v>
      </c>
      <c r="P23" s="603"/>
      <c r="Q23" s="604">
        <v>1</v>
      </c>
      <c r="R23" s="603"/>
      <c r="S23" s="604"/>
      <c r="T23" s="603"/>
      <c r="U23" s="604"/>
      <c r="V23" s="603"/>
      <c r="W23" s="604"/>
      <c r="X23" s="603"/>
      <c r="Y23" s="604"/>
      <c r="Z23" s="603"/>
      <c r="AA23" s="604"/>
      <c r="AB23" s="603"/>
      <c r="AC23" s="604"/>
      <c r="AD23" s="603"/>
      <c r="AE23" s="604"/>
      <c r="AF23" s="603"/>
      <c r="AG23" s="604"/>
      <c r="AH23" s="603"/>
      <c r="AI23" s="604"/>
      <c r="AJ23" s="603"/>
      <c r="AK23" s="604"/>
      <c r="AL23" s="603"/>
      <c r="AM23" s="604"/>
      <c r="AN23" s="605"/>
      <c r="AO23" s="606"/>
    </row>
    <row r="24" spans="1:41" ht="74.25" customHeight="1" x14ac:dyDescent="0.2">
      <c r="A24" s="1474"/>
      <c r="B24" s="1477"/>
      <c r="C24" s="1249"/>
      <c r="D24" s="1480" t="s">
        <v>543</v>
      </c>
      <c r="E24" s="1254">
        <v>0.15</v>
      </c>
      <c r="F24" s="229" t="s">
        <v>55</v>
      </c>
      <c r="G24" s="1483" t="s">
        <v>544</v>
      </c>
      <c r="H24" s="32" t="s">
        <v>545</v>
      </c>
      <c r="I24" s="32" t="s">
        <v>546</v>
      </c>
      <c r="J24" s="559">
        <v>0.08</v>
      </c>
      <c r="K24" s="150" t="s">
        <v>508</v>
      </c>
      <c r="L24" s="134">
        <v>45658</v>
      </c>
      <c r="M24" s="134">
        <v>46022</v>
      </c>
      <c r="N24" s="962" t="s">
        <v>509</v>
      </c>
      <c r="O24" s="958" t="s">
        <v>77</v>
      </c>
      <c r="P24" s="584"/>
      <c r="Q24" s="610">
        <v>1</v>
      </c>
      <c r="R24" s="584"/>
      <c r="S24" s="610">
        <v>1</v>
      </c>
      <c r="T24" s="584"/>
      <c r="U24" s="610">
        <v>1</v>
      </c>
      <c r="V24" s="584"/>
      <c r="W24" s="610">
        <v>1</v>
      </c>
      <c r="X24" s="584"/>
      <c r="Y24" s="610">
        <v>1</v>
      </c>
      <c r="Z24" s="584"/>
      <c r="AA24" s="610">
        <v>1</v>
      </c>
      <c r="AB24" s="584"/>
      <c r="AC24" s="610">
        <v>2</v>
      </c>
      <c r="AD24" s="584"/>
      <c r="AE24" s="610">
        <v>1</v>
      </c>
      <c r="AF24" s="584"/>
      <c r="AG24" s="610">
        <v>1</v>
      </c>
      <c r="AH24" s="584"/>
      <c r="AI24" s="610">
        <v>1</v>
      </c>
      <c r="AJ24" s="584"/>
      <c r="AK24" s="610">
        <v>1</v>
      </c>
      <c r="AL24" s="584"/>
      <c r="AM24" s="610">
        <v>2</v>
      </c>
      <c r="AN24" s="584"/>
      <c r="AO24" s="574"/>
    </row>
    <row r="25" spans="1:41" ht="66.75" customHeight="1" x14ac:dyDescent="0.2">
      <c r="A25" s="1474"/>
      <c r="B25" s="1477"/>
      <c r="C25" s="1249"/>
      <c r="D25" s="1480"/>
      <c r="E25" s="1254"/>
      <c r="F25" s="229" t="s">
        <v>55</v>
      </c>
      <c r="G25" s="1483"/>
      <c r="H25" s="32" t="s">
        <v>547</v>
      </c>
      <c r="I25" s="32" t="s">
        <v>548</v>
      </c>
      <c r="J25" s="559">
        <v>0.02</v>
      </c>
      <c r="K25" s="150" t="s">
        <v>508</v>
      </c>
      <c r="L25" s="134">
        <v>45658</v>
      </c>
      <c r="M25" s="134">
        <v>46022</v>
      </c>
      <c r="N25" s="962" t="s">
        <v>509</v>
      </c>
      <c r="O25" s="959" t="s">
        <v>77</v>
      </c>
      <c r="P25" s="234"/>
      <c r="Q25" s="608"/>
      <c r="R25" s="234"/>
      <c r="S25" s="608"/>
      <c r="T25" s="234"/>
      <c r="U25" s="608"/>
      <c r="V25" s="234"/>
      <c r="W25" s="608"/>
      <c r="X25" s="234"/>
      <c r="Y25" s="608"/>
      <c r="Z25" s="234"/>
      <c r="AA25" s="608">
        <v>1</v>
      </c>
      <c r="AB25" s="234"/>
      <c r="AC25" s="608"/>
      <c r="AD25" s="234"/>
      <c r="AE25" s="608"/>
      <c r="AF25" s="234"/>
      <c r="AG25" s="608"/>
      <c r="AH25" s="234"/>
      <c r="AI25" s="608"/>
      <c r="AJ25" s="234"/>
      <c r="AK25" s="608"/>
      <c r="AL25" s="234"/>
      <c r="AM25" s="608"/>
      <c r="AN25" s="594"/>
      <c r="AO25" s="611"/>
    </row>
    <row r="26" spans="1:41" ht="66.75" customHeight="1" x14ac:dyDescent="0.2">
      <c r="A26" s="1474"/>
      <c r="B26" s="1477"/>
      <c r="C26" s="1249"/>
      <c r="D26" s="1480"/>
      <c r="E26" s="1254"/>
      <c r="F26" s="229" t="s">
        <v>55</v>
      </c>
      <c r="G26" s="1483"/>
      <c r="H26" s="32" t="s">
        <v>549</v>
      </c>
      <c r="I26" s="32" t="s">
        <v>550</v>
      </c>
      <c r="J26" s="559">
        <v>0.03</v>
      </c>
      <c r="K26" s="150"/>
      <c r="L26" s="134">
        <v>45658</v>
      </c>
      <c r="M26" s="134">
        <v>46022</v>
      </c>
      <c r="N26" s="962"/>
      <c r="O26" s="959" t="s">
        <v>77</v>
      </c>
      <c r="P26" s="234"/>
      <c r="Q26" s="609">
        <v>8.3299999999999999E-2</v>
      </c>
      <c r="R26" s="234"/>
      <c r="S26" s="609">
        <v>8.3299999999999999E-2</v>
      </c>
      <c r="T26" s="234"/>
      <c r="U26" s="609">
        <v>8.3299999999999999E-2</v>
      </c>
      <c r="V26" s="234"/>
      <c r="W26" s="609">
        <v>8.3299999999999999E-2</v>
      </c>
      <c r="X26" s="234"/>
      <c r="Y26" s="609">
        <v>8.3299999999999999E-2</v>
      </c>
      <c r="Z26" s="234"/>
      <c r="AA26" s="609">
        <v>8.3299999999999999E-2</v>
      </c>
      <c r="AB26" s="234"/>
      <c r="AC26" s="609">
        <v>8.3299999999999999E-2</v>
      </c>
      <c r="AD26" s="234"/>
      <c r="AE26" s="609">
        <v>8.3299999999999999E-2</v>
      </c>
      <c r="AF26" s="234"/>
      <c r="AG26" s="609">
        <v>8.3299999999999999E-2</v>
      </c>
      <c r="AH26" s="234"/>
      <c r="AI26" s="609">
        <v>8.3299999999999999E-2</v>
      </c>
      <c r="AJ26" s="234"/>
      <c r="AK26" s="609">
        <v>8.3299999999999999E-2</v>
      </c>
      <c r="AL26" s="234"/>
      <c r="AM26" s="609">
        <v>8.3699999999999997E-2</v>
      </c>
      <c r="AN26" s="594"/>
      <c r="AO26" s="611"/>
    </row>
    <row r="27" spans="1:41" ht="86.25" customHeight="1" thickBot="1" x14ac:dyDescent="0.25">
      <c r="A27" s="1474"/>
      <c r="B27" s="1477"/>
      <c r="C27" s="1249"/>
      <c r="D27" s="1480"/>
      <c r="E27" s="1254"/>
      <c r="F27" s="229" t="s">
        <v>55</v>
      </c>
      <c r="G27" s="1483"/>
      <c r="H27" s="564" t="s">
        <v>551</v>
      </c>
      <c r="I27" s="564" t="s">
        <v>552</v>
      </c>
      <c r="J27" s="559">
        <v>0.02</v>
      </c>
      <c r="K27" s="150" t="s">
        <v>508</v>
      </c>
      <c r="L27" s="134">
        <v>45658</v>
      </c>
      <c r="M27" s="134">
        <v>46022</v>
      </c>
      <c r="N27" s="962" t="s">
        <v>509</v>
      </c>
      <c r="O27" s="960" t="s">
        <v>77</v>
      </c>
      <c r="P27" s="612"/>
      <c r="Q27" s="613">
        <v>8.3299999999999999E-2</v>
      </c>
      <c r="R27" s="612"/>
      <c r="S27" s="613">
        <v>8.3299999999999999E-2</v>
      </c>
      <c r="T27" s="612"/>
      <c r="U27" s="613">
        <v>8.3299999999999999E-2</v>
      </c>
      <c r="V27" s="612"/>
      <c r="W27" s="613">
        <v>8.3299999999999999E-2</v>
      </c>
      <c r="X27" s="612"/>
      <c r="Y27" s="613">
        <v>8.3299999999999999E-2</v>
      </c>
      <c r="Z27" s="612"/>
      <c r="AA27" s="613">
        <v>8.3299999999999999E-2</v>
      </c>
      <c r="AB27" s="612"/>
      <c r="AC27" s="613">
        <v>8.3299999999999999E-2</v>
      </c>
      <c r="AD27" s="612"/>
      <c r="AE27" s="613">
        <v>8.3299999999999999E-2</v>
      </c>
      <c r="AF27" s="612"/>
      <c r="AG27" s="613">
        <v>8.3299999999999999E-2</v>
      </c>
      <c r="AH27" s="612"/>
      <c r="AI27" s="613">
        <v>8.3299999999999999E-2</v>
      </c>
      <c r="AJ27" s="612"/>
      <c r="AK27" s="613">
        <v>8.3299999999999999E-2</v>
      </c>
      <c r="AL27" s="612"/>
      <c r="AM27" s="613">
        <v>8.3699999999999997E-2</v>
      </c>
      <c r="AN27" s="612"/>
      <c r="AO27" s="581"/>
    </row>
    <row r="28" spans="1:41" ht="59.25" customHeight="1" x14ac:dyDescent="0.2">
      <c r="A28" s="1474"/>
      <c r="B28" s="1477"/>
      <c r="C28" s="1249"/>
      <c r="D28" s="1480" t="s">
        <v>553</v>
      </c>
      <c r="E28" s="1254">
        <v>0.1</v>
      </c>
      <c r="F28" s="229" t="s">
        <v>55</v>
      </c>
      <c r="G28" s="953" t="s">
        <v>554</v>
      </c>
      <c r="H28" s="32" t="s">
        <v>555</v>
      </c>
      <c r="I28" s="32" t="s">
        <v>556</v>
      </c>
      <c r="J28" s="559">
        <v>2.5000000000000001E-2</v>
      </c>
      <c r="K28" s="150" t="s">
        <v>508</v>
      </c>
      <c r="L28" s="134">
        <v>45658</v>
      </c>
      <c r="M28" s="134">
        <v>46022</v>
      </c>
      <c r="N28" s="962" t="s">
        <v>509</v>
      </c>
      <c r="O28" s="590" t="s">
        <v>86</v>
      </c>
      <c r="P28" s="591"/>
      <c r="Q28" s="592"/>
      <c r="R28" s="591"/>
      <c r="S28" s="592">
        <v>3</v>
      </c>
      <c r="T28" s="591"/>
      <c r="U28" s="592"/>
      <c r="V28" s="591"/>
      <c r="W28" s="592"/>
      <c r="X28" s="591"/>
      <c r="Y28" s="592"/>
      <c r="Z28" s="591"/>
      <c r="AA28" s="592"/>
      <c r="AB28" s="591"/>
      <c r="AC28" s="592"/>
      <c r="AD28" s="591"/>
      <c r="AE28" s="592"/>
      <c r="AF28" s="591"/>
      <c r="AG28" s="592"/>
      <c r="AH28" s="591"/>
      <c r="AI28" s="592"/>
      <c r="AJ28" s="591"/>
      <c r="AK28" s="592"/>
      <c r="AL28" s="591"/>
      <c r="AM28" s="592"/>
      <c r="AN28" s="593"/>
      <c r="AO28" s="607"/>
    </row>
    <row r="29" spans="1:41" ht="59.25" customHeight="1" x14ac:dyDescent="0.2">
      <c r="A29" s="1474"/>
      <c r="B29" s="1477"/>
      <c r="C29" s="1249"/>
      <c r="D29" s="1480"/>
      <c r="E29" s="1254"/>
      <c r="F29" s="229" t="s">
        <v>55</v>
      </c>
      <c r="G29" s="953" t="s">
        <v>557</v>
      </c>
      <c r="H29" s="32" t="s">
        <v>558</v>
      </c>
      <c r="I29" s="32" t="s">
        <v>559</v>
      </c>
      <c r="J29" s="559">
        <v>2.5000000000000001E-2</v>
      </c>
      <c r="K29" s="150" t="s">
        <v>508</v>
      </c>
      <c r="L29" s="134">
        <v>45658</v>
      </c>
      <c r="M29" s="134">
        <v>46022</v>
      </c>
      <c r="N29" s="962" t="s">
        <v>509</v>
      </c>
      <c r="O29" s="585" t="s">
        <v>90</v>
      </c>
      <c r="P29" s="586"/>
      <c r="Q29" s="321"/>
      <c r="R29" s="586"/>
      <c r="S29" s="321">
        <v>100</v>
      </c>
      <c r="T29" s="586"/>
      <c r="U29" s="321"/>
      <c r="V29" s="586"/>
      <c r="W29" s="321"/>
      <c r="X29" s="586"/>
      <c r="Y29" s="321"/>
      <c r="Z29" s="586"/>
      <c r="AA29" s="321"/>
      <c r="AB29" s="586"/>
      <c r="AC29" s="321"/>
      <c r="AD29" s="586"/>
      <c r="AE29" s="321"/>
      <c r="AF29" s="586"/>
      <c r="AG29" s="321"/>
      <c r="AH29" s="586"/>
      <c r="AI29" s="321"/>
      <c r="AJ29" s="586"/>
      <c r="AK29" s="321"/>
      <c r="AL29" s="586"/>
      <c r="AM29" s="321"/>
      <c r="AN29" s="588"/>
      <c r="AO29" s="160"/>
    </row>
    <row r="30" spans="1:41" ht="93.75" customHeight="1" x14ac:dyDescent="0.2">
      <c r="A30" s="1474"/>
      <c r="B30" s="1477"/>
      <c r="C30" s="1249"/>
      <c r="D30" s="1480"/>
      <c r="E30" s="1254"/>
      <c r="F30" s="229" t="s">
        <v>55</v>
      </c>
      <c r="G30" s="953" t="s">
        <v>560</v>
      </c>
      <c r="H30" s="32" t="s">
        <v>561</v>
      </c>
      <c r="I30" s="32" t="s">
        <v>562</v>
      </c>
      <c r="J30" s="559">
        <v>2.5000000000000001E-2</v>
      </c>
      <c r="K30" s="150" t="s">
        <v>508</v>
      </c>
      <c r="L30" s="134">
        <v>45658</v>
      </c>
      <c r="M30" s="134">
        <v>46022</v>
      </c>
      <c r="N30" s="962" t="s">
        <v>509</v>
      </c>
      <c r="O30" s="585">
        <v>5.3</v>
      </c>
      <c r="P30" s="586"/>
      <c r="Q30" s="321"/>
      <c r="R30" s="586"/>
      <c r="S30" s="321">
        <v>100</v>
      </c>
      <c r="T30" s="586"/>
      <c r="U30" s="321"/>
      <c r="V30" s="586"/>
      <c r="W30" s="321"/>
      <c r="X30" s="586"/>
      <c r="Y30" s="321"/>
      <c r="Z30" s="586"/>
      <c r="AA30" s="321"/>
      <c r="AB30" s="586"/>
      <c r="AC30" s="321"/>
      <c r="AD30" s="586"/>
      <c r="AE30" s="321"/>
      <c r="AF30" s="586"/>
      <c r="AG30" s="321"/>
      <c r="AH30" s="586"/>
      <c r="AI30" s="321"/>
      <c r="AJ30" s="586"/>
      <c r="AK30" s="321" t="s">
        <v>510</v>
      </c>
      <c r="AL30" s="586"/>
      <c r="AM30" s="321"/>
      <c r="AN30" s="588"/>
      <c r="AO30" s="160"/>
    </row>
    <row r="31" spans="1:41" ht="72.75" customHeight="1" thickBot="1" x14ac:dyDescent="0.25">
      <c r="A31" s="1474"/>
      <c r="B31" s="1477"/>
      <c r="C31" s="1249"/>
      <c r="D31" s="1480"/>
      <c r="E31" s="1254"/>
      <c r="F31" s="229" t="s">
        <v>55</v>
      </c>
      <c r="G31" s="953" t="s">
        <v>563</v>
      </c>
      <c r="H31" s="32" t="s">
        <v>561</v>
      </c>
      <c r="I31" s="32" t="s">
        <v>564</v>
      </c>
      <c r="J31" s="559">
        <v>2.5000000000000001E-2</v>
      </c>
      <c r="K31" s="150" t="s">
        <v>508</v>
      </c>
      <c r="L31" s="134">
        <v>45658</v>
      </c>
      <c r="M31" s="134">
        <v>46022</v>
      </c>
      <c r="N31" s="962" t="s">
        <v>509</v>
      </c>
      <c r="O31" s="602" t="s">
        <v>565</v>
      </c>
      <c r="P31" s="603"/>
      <c r="Q31" s="614"/>
      <c r="R31" s="603"/>
      <c r="S31" s="614"/>
      <c r="T31" s="603"/>
      <c r="U31" s="614"/>
      <c r="V31" s="603"/>
      <c r="W31" s="614"/>
      <c r="X31" s="603"/>
      <c r="Y31" s="614"/>
      <c r="Z31" s="603"/>
      <c r="AA31" s="614"/>
      <c r="AB31" s="603"/>
      <c r="AC31" s="614"/>
      <c r="AD31" s="603"/>
      <c r="AE31" s="614">
        <v>100</v>
      </c>
      <c r="AF31" s="603"/>
      <c r="AG31" s="614"/>
      <c r="AH31" s="603"/>
      <c r="AI31" s="614"/>
      <c r="AJ31" s="603"/>
      <c r="AK31" s="614"/>
      <c r="AL31" s="603"/>
      <c r="AM31" s="614"/>
      <c r="AN31" s="605"/>
      <c r="AO31" s="615"/>
    </row>
    <row r="32" spans="1:41" ht="85.5" customHeight="1" thickBot="1" x14ac:dyDescent="0.25">
      <c r="A32" s="1474"/>
      <c r="B32" s="1477"/>
      <c r="C32" s="1249"/>
      <c r="D32" s="563" t="s">
        <v>566</v>
      </c>
      <c r="E32" s="229">
        <v>0.1</v>
      </c>
      <c r="F32" s="229" t="s">
        <v>55</v>
      </c>
      <c r="G32" s="563" t="s">
        <v>567</v>
      </c>
      <c r="H32" s="32" t="s">
        <v>568</v>
      </c>
      <c r="I32" s="32" t="s">
        <v>569</v>
      </c>
      <c r="J32" s="559">
        <v>0.1</v>
      </c>
      <c r="K32" s="150" t="s">
        <v>508</v>
      </c>
      <c r="L32" s="134">
        <v>45658</v>
      </c>
      <c r="M32" s="134">
        <v>46022</v>
      </c>
      <c r="N32" s="962" t="s">
        <v>509</v>
      </c>
      <c r="O32" s="618" t="s">
        <v>284</v>
      </c>
      <c r="P32" s="619"/>
      <c r="Q32" s="620">
        <v>8.3299999999999999E-2</v>
      </c>
      <c r="R32" s="619"/>
      <c r="S32" s="620">
        <v>8.3299999999999999E-2</v>
      </c>
      <c r="T32" s="619"/>
      <c r="U32" s="620">
        <v>8.3299999999999999E-2</v>
      </c>
      <c r="V32" s="619"/>
      <c r="W32" s="620">
        <v>8.3299999999999999E-2</v>
      </c>
      <c r="X32" s="619"/>
      <c r="Y32" s="620">
        <v>8.3299999999999999E-2</v>
      </c>
      <c r="Z32" s="619"/>
      <c r="AA32" s="620">
        <v>8.3299999999999999E-2</v>
      </c>
      <c r="AB32" s="619"/>
      <c r="AC32" s="620">
        <v>8.3299999999999999E-2</v>
      </c>
      <c r="AD32" s="619"/>
      <c r="AE32" s="620">
        <v>8.3299999999999999E-2</v>
      </c>
      <c r="AF32" s="619"/>
      <c r="AG32" s="620">
        <v>8.3299999999999999E-2</v>
      </c>
      <c r="AH32" s="619"/>
      <c r="AI32" s="620">
        <v>8.3299999999999999E-2</v>
      </c>
      <c r="AJ32" s="619"/>
      <c r="AK32" s="620">
        <v>8.3299999999999999E-2</v>
      </c>
      <c r="AL32" s="619"/>
      <c r="AM32" s="620">
        <v>8.3699999999999997E-2</v>
      </c>
      <c r="AN32" s="621"/>
      <c r="AO32" s="622"/>
    </row>
    <row r="33" spans="1:41" ht="104.25" customHeight="1" thickBot="1" x14ac:dyDescent="0.25">
      <c r="A33" s="1474"/>
      <c r="B33" s="1477"/>
      <c r="C33" s="1249"/>
      <c r="D33" s="563" t="s">
        <v>570</v>
      </c>
      <c r="E33" s="229">
        <v>0.1</v>
      </c>
      <c r="F33" s="229" t="s">
        <v>55</v>
      </c>
      <c r="G33" s="563" t="s">
        <v>571</v>
      </c>
      <c r="H33" s="32" t="s">
        <v>572</v>
      </c>
      <c r="I33" s="32" t="s">
        <v>573</v>
      </c>
      <c r="J33" s="559">
        <v>0.1</v>
      </c>
      <c r="K33" s="150" t="s">
        <v>508</v>
      </c>
      <c r="L33" s="134">
        <v>45658</v>
      </c>
      <c r="M33" s="134">
        <v>46022</v>
      </c>
      <c r="N33" s="962" t="s">
        <v>509</v>
      </c>
      <c r="O33" s="624" t="s">
        <v>302</v>
      </c>
      <c r="P33" s="625"/>
      <c r="Q33" s="626">
        <v>8.3299999999999999E-2</v>
      </c>
      <c r="R33" s="625"/>
      <c r="S33" s="626">
        <v>8.3299999999999999E-2</v>
      </c>
      <c r="T33" s="625"/>
      <c r="U33" s="626">
        <v>8.3299999999999999E-2</v>
      </c>
      <c r="V33" s="625"/>
      <c r="W33" s="626">
        <v>8.3299999999999999E-2</v>
      </c>
      <c r="X33" s="625"/>
      <c r="Y33" s="626">
        <v>8.3299999999999999E-2</v>
      </c>
      <c r="Z33" s="625"/>
      <c r="AA33" s="626">
        <v>8.3299999999999999E-2</v>
      </c>
      <c r="AB33" s="625"/>
      <c r="AC33" s="626">
        <v>8.3299999999999999E-2</v>
      </c>
      <c r="AD33" s="625"/>
      <c r="AE33" s="626">
        <v>8.3299999999999999E-2</v>
      </c>
      <c r="AF33" s="625"/>
      <c r="AG33" s="626">
        <v>8.3299999999999999E-2</v>
      </c>
      <c r="AH33" s="625"/>
      <c r="AI33" s="626">
        <v>8.3299999999999999E-2</v>
      </c>
      <c r="AJ33" s="625"/>
      <c r="AK33" s="626">
        <v>8.3299999999999999E-2</v>
      </c>
      <c r="AL33" s="625"/>
      <c r="AM33" s="626">
        <v>8.3699999999999997E-2</v>
      </c>
      <c r="AN33" s="627"/>
      <c r="AO33" s="628"/>
    </row>
    <row r="34" spans="1:41" ht="86.25" customHeight="1" thickBot="1" x14ac:dyDescent="0.25">
      <c r="A34" s="1474"/>
      <c r="B34" s="1477"/>
      <c r="C34" s="1249"/>
      <c r="D34" s="563" t="s">
        <v>574</v>
      </c>
      <c r="E34" s="229">
        <v>0.1</v>
      </c>
      <c r="F34" s="229" t="s">
        <v>55</v>
      </c>
      <c r="G34" s="954" t="s">
        <v>575</v>
      </c>
      <c r="H34" s="564" t="s">
        <v>576</v>
      </c>
      <c r="I34" s="564" t="s">
        <v>577</v>
      </c>
      <c r="J34" s="559">
        <v>0.1</v>
      </c>
      <c r="K34" s="150" t="s">
        <v>508</v>
      </c>
      <c r="L34" s="134">
        <v>45658</v>
      </c>
      <c r="M34" s="134">
        <v>46022</v>
      </c>
      <c r="N34" s="962" t="s">
        <v>509</v>
      </c>
      <c r="O34" s="618" t="s">
        <v>578</v>
      </c>
      <c r="P34" s="619"/>
      <c r="Q34" s="620">
        <v>8.3299999999999999E-2</v>
      </c>
      <c r="R34" s="619"/>
      <c r="S34" s="620">
        <v>8.3299999999999999E-2</v>
      </c>
      <c r="T34" s="619"/>
      <c r="U34" s="620">
        <v>8.3299999999999999E-2</v>
      </c>
      <c r="V34" s="619"/>
      <c r="W34" s="620">
        <v>8.3299999999999999E-2</v>
      </c>
      <c r="X34" s="619"/>
      <c r="Y34" s="620">
        <v>8.3299999999999999E-2</v>
      </c>
      <c r="Z34" s="619"/>
      <c r="AA34" s="620">
        <v>8.3299999999999999E-2</v>
      </c>
      <c r="AB34" s="619"/>
      <c r="AC34" s="620">
        <v>8.3299999999999999E-2</v>
      </c>
      <c r="AD34" s="619"/>
      <c r="AE34" s="620">
        <v>8.3299999999999999E-2</v>
      </c>
      <c r="AF34" s="619"/>
      <c r="AG34" s="620">
        <v>8.3299999999999999E-2</v>
      </c>
      <c r="AH34" s="619"/>
      <c r="AI34" s="620">
        <v>8.3299999999999999E-2</v>
      </c>
      <c r="AJ34" s="619"/>
      <c r="AK34" s="620">
        <v>8.3299999999999999E-2</v>
      </c>
      <c r="AL34" s="619"/>
      <c r="AM34" s="620">
        <v>8.3699999999999997E-2</v>
      </c>
      <c r="AN34" s="621"/>
      <c r="AO34" s="623"/>
    </row>
    <row r="35" spans="1:41" ht="127.5" customHeight="1" thickBot="1" x14ac:dyDescent="0.25">
      <c r="A35" s="1475"/>
      <c r="B35" s="1478"/>
      <c r="C35" s="1250"/>
      <c r="D35" s="331" t="s">
        <v>579</v>
      </c>
      <c r="E35" s="957">
        <v>0.05</v>
      </c>
      <c r="F35" s="87" t="s">
        <v>55</v>
      </c>
      <c r="G35" s="331" t="s">
        <v>580</v>
      </c>
      <c r="H35" s="265" t="s">
        <v>440</v>
      </c>
      <c r="I35" s="87" t="s">
        <v>301</v>
      </c>
      <c r="J35" s="575">
        <v>0.05</v>
      </c>
      <c r="K35" s="575" t="s">
        <v>508</v>
      </c>
      <c r="L35" s="576">
        <v>45658</v>
      </c>
      <c r="M35" s="576">
        <v>46022</v>
      </c>
      <c r="N35" s="963" t="s">
        <v>509</v>
      </c>
      <c r="O35" s="632">
        <v>9.1</v>
      </c>
      <c r="P35" s="633"/>
      <c r="Q35" s="634">
        <v>8.3299999999999999E-2</v>
      </c>
      <c r="R35" s="633"/>
      <c r="S35" s="634">
        <v>8.3299999999999999E-2</v>
      </c>
      <c r="T35" s="633"/>
      <c r="U35" s="634">
        <v>8.3299999999999999E-2</v>
      </c>
      <c r="V35" s="633"/>
      <c r="W35" s="634">
        <v>8.3299999999999999E-2</v>
      </c>
      <c r="X35" s="633"/>
      <c r="Y35" s="634">
        <v>8.3299999999999999E-2</v>
      </c>
      <c r="Z35" s="633"/>
      <c r="AA35" s="634">
        <v>8.3299999999999999E-2</v>
      </c>
      <c r="AB35" s="633"/>
      <c r="AC35" s="634">
        <v>8.3299999999999999E-2</v>
      </c>
      <c r="AD35" s="633"/>
      <c r="AE35" s="634">
        <v>8.3299999999999999E-2</v>
      </c>
      <c r="AF35" s="633"/>
      <c r="AG35" s="634">
        <v>8.3299999999999999E-2</v>
      </c>
      <c r="AH35" s="633"/>
      <c r="AI35" s="634">
        <v>8.3299999999999999E-2</v>
      </c>
      <c r="AJ35" s="633"/>
      <c r="AK35" s="634">
        <v>8.3299999999999999E-2</v>
      </c>
      <c r="AL35" s="633"/>
      <c r="AM35" s="634">
        <v>8.3699999999999997E-2</v>
      </c>
      <c r="AN35" s="616"/>
      <c r="AO35" s="635"/>
    </row>
    <row r="36" spans="1:41" ht="18" customHeight="1" x14ac:dyDescent="0.2">
      <c r="A36" s="280" t="s">
        <v>94</v>
      </c>
      <c r="B36" s="194"/>
      <c r="C36" s="194" t="s">
        <v>95</v>
      </c>
      <c r="D36" s="194"/>
      <c r="E36" s="194" t="s">
        <v>96</v>
      </c>
      <c r="F36" s="194"/>
      <c r="G36" s="690" t="s">
        <v>627</v>
      </c>
      <c r="I36" s="194" t="s">
        <v>97</v>
      </c>
      <c r="J36" s="194"/>
      <c r="K36" s="194"/>
      <c r="L36" s="194"/>
      <c r="M36" s="194"/>
      <c r="N36" s="281"/>
      <c r="O36" s="286"/>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595"/>
      <c r="AO36" s="595"/>
    </row>
    <row r="37" spans="1:41" ht="69.75" customHeight="1" x14ac:dyDescent="0.2">
      <c r="A37" s="191" t="s">
        <v>98</v>
      </c>
      <c r="B37" s="192"/>
      <c r="C37" s="192" t="s">
        <v>99</v>
      </c>
      <c r="D37" s="193"/>
      <c r="E37" s="192" t="s">
        <v>100</v>
      </c>
      <c r="F37" s="192"/>
      <c r="G37" s="680" t="s">
        <v>304</v>
      </c>
      <c r="H37" s="192"/>
      <c r="I37" s="193" t="s">
        <v>581</v>
      </c>
      <c r="J37" s="194"/>
      <c r="K37" s="194"/>
      <c r="L37" s="194"/>
      <c r="M37" s="194"/>
      <c r="N37" s="281"/>
      <c r="O37" s="289"/>
      <c r="AN37" s="595"/>
      <c r="AO37" s="595"/>
    </row>
    <row r="38" spans="1:41" ht="56.25" customHeight="1" thickBot="1" x14ac:dyDescent="0.25">
      <c r="A38" s="596" t="s">
        <v>103</v>
      </c>
      <c r="B38" s="197"/>
      <c r="C38" s="1229" t="s">
        <v>582</v>
      </c>
      <c r="D38" s="1229"/>
      <c r="E38" s="196" t="s">
        <v>583</v>
      </c>
      <c r="F38" s="197"/>
      <c r="G38" s="196" t="s">
        <v>627</v>
      </c>
      <c r="H38" s="597"/>
      <c r="I38" s="598" t="s">
        <v>584</v>
      </c>
      <c r="J38" s="1481" t="s">
        <v>108</v>
      </c>
      <c r="K38" s="1481"/>
      <c r="L38" s="1481"/>
      <c r="M38" s="1481"/>
      <c r="N38" s="1482"/>
      <c r="O38" s="294"/>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599"/>
      <c r="AO38" s="599"/>
    </row>
    <row r="39" spans="1:41" x14ac:dyDescent="0.2">
      <c r="A39" s="452">
        <v>45686</v>
      </c>
    </row>
    <row r="40" spans="1:41" x14ac:dyDescent="0.2">
      <c r="A40" s="184" t="s">
        <v>914</v>
      </c>
    </row>
  </sheetData>
  <mergeCells count="46">
    <mergeCell ref="AJ10:AK10"/>
    <mergeCell ref="C38:D38"/>
    <mergeCell ref="J38:N38"/>
    <mergeCell ref="E18:E23"/>
    <mergeCell ref="D24:D27"/>
    <mergeCell ref="E24:E27"/>
    <mergeCell ref="G24:G27"/>
    <mergeCell ref="D28:D31"/>
    <mergeCell ref="E28:E31"/>
    <mergeCell ref="V10:W10"/>
    <mergeCell ref="O10:O11"/>
    <mergeCell ref="P10:Q10"/>
    <mergeCell ref="R10:S10"/>
    <mergeCell ref="T10:U10"/>
    <mergeCell ref="AL10:AM10"/>
    <mergeCell ref="AN10:AO10"/>
    <mergeCell ref="A12:A35"/>
    <mergeCell ref="B12:B35"/>
    <mergeCell ref="C12:C35"/>
    <mergeCell ref="D12:D15"/>
    <mergeCell ref="E12:E15"/>
    <mergeCell ref="D16:D17"/>
    <mergeCell ref="E16:E17"/>
    <mergeCell ref="D18:D23"/>
    <mergeCell ref="Z10:AA10"/>
    <mergeCell ref="AB10:AC10"/>
    <mergeCell ref="AD10:AE10"/>
    <mergeCell ref="AF10:AG10"/>
    <mergeCell ref="AH10:AI10"/>
    <mergeCell ref="N10:N11"/>
    <mergeCell ref="A3:J8"/>
    <mergeCell ref="N3:AM8"/>
    <mergeCell ref="AN3:AO9"/>
    <mergeCell ref="A10:B10"/>
    <mergeCell ref="C10:C11"/>
    <mergeCell ref="D10:D11"/>
    <mergeCell ref="E10:E11"/>
    <mergeCell ref="F10:F11"/>
    <mergeCell ref="G10:G11"/>
    <mergeCell ref="H10:H11"/>
    <mergeCell ref="X10:Y10"/>
    <mergeCell ref="I10:I11"/>
    <mergeCell ref="J10:J11"/>
    <mergeCell ref="K10:K11"/>
    <mergeCell ref="L10:L11"/>
    <mergeCell ref="M10:M11"/>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E3B84-8698-4F1C-8C40-48F6DFF0E9B2}">
  <sheetPr>
    <tabColor theme="0"/>
  </sheetPr>
  <dimension ref="A1:AO52"/>
  <sheetViews>
    <sheetView showGridLines="0" topLeftCell="A26" zoomScale="80" zoomScaleNormal="80" zoomScaleSheetLayoutView="100" workbookViewId="0">
      <selection activeCell="B45" sqref="B45"/>
    </sheetView>
  </sheetViews>
  <sheetFormatPr baseColWidth="10" defaultColWidth="11.42578125" defaultRowHeight="12.75" x14ac:dyDescent="0.2"/>
  <cols>
    <col min="1" max="1" width="29.85546875" style="369" customWidth="1"/>
    <col min="2" max="2" width="29.42578125" style="369" customWidth="1"/>
    <col min="3" max="3" width="19.85546875" style="369" customWidth="1"/>
    <col min="4" max="4" width="34" style="369" customWidth="1"/>
    <col min="5" max="5" width="18.7109375" style="370" customWidth="1"/>
    <col min="6" max="6" width="28.7109375" style="370" customWidth="1"/>
    <col min="7" max="7" width="59.42578125" style="369" customWidth="1"/>
    <col min="8" max="8" width="35" style="369" customWidth="1"/>
    <col min="9" max="9" width="37.42578125" style="369" customWidth="1"/>
    <col min="10" max="10" width="16.5703125" style="369" customWidth="1"/>
    <col min="11" max="13" width="23.42578125" style="369" customWidth="1"/>
    <col min="14" max="14" width="12.42578125" style="369" customWidth="1"/>
    <col min="15" max="15" width="13.85546875" style="369" customWidth="1"/>
    <col min="16" max="16" width="8.7109375" style="369" customWidth="1"/>
    <col min="17" max="26" width="7.42578125" style="369" customWidth="1"/>
    <col min="27" max="27" width="7" style="369" bestFit="1" customWidth="1"/>
    <col min="28" max="30" width="7.42578125" style="369" customWidth="1"/>
    <col min="31" max="31" width="7.42578125" style="372" customWidth="1"/>
    <col min="32" max="39" width="7.42578125" style="369" customWidth="1"/>
    <col min="40" max="40" width="11.42578125" style="369"/>
    <col min="41" max="41" width="21.28515625" style="369" customWidth="1"/>
    <col min="42" max="16384" width="11.42578125" style="369"/>
  </cols>
  <sheetData>
    <row r="1" spans="1:41" ht="15" x14ac:dyDescent="0.2">
      <c r="P1" s="371"/>
    </row>
    <row r="2" spans="1:41" ht="15.75" thickBot="1" x14ac:dyDescent="0.25">
      <c r="P2" s="371"/>
    </row>
    <row r="3" spans="1:41" s="184" customFormat="1" ht="15" customHeight="1" x14ac:dyDescent="0.2">
      <c r="A3" s="1231" t="s">
        <v>366</v>
      </c>
      <c r="B3" s="1232"/>
      <c r="C3" s="1232"/>
      <c r="D3" s="1232"/>
      <c r="E3" s="1232"/>
      <c r="F3" s="1232"/>
      <c r="G3" s="1232"/>
      <c r="H3" s="1232"/>
      <c r="I3" s="1232"/>
      <c r="J3" s="1232"/>
      <c r="K3" s="1232"/>
      <c r="L3" s="1232"/>
      <c r="M3" s="1232"/>
      <c r="N3" s="1232"/>
      <c r="O3" s="202"/>
      <c r="P3" s="202"/>
      <c r="Q3" s="202"/>
      <c r="R3" s="202"/>
      <c r="S3" s="202"/>
      <c r="T3" s="202"/>
      <c r="U3" s="202"/>
      <c r="V3" s="202"/>
      <c r="W3" s="202"/>
      <c r="X3" s="202"/>
      <c r="Y3" s="202"/>
      <c r="Z3" s="202"/>
      <c r="AA3" s="202"/>
      <c r="AB3" s="202"/>
      <c r="AC3" s="202"/>
      <c r="AD3" s="202"/>
      <c r="AE3" s="373"/>
      <c r="AF3" s="202"/>
      <c r="AG3" s="202"/>
      <c r="AH3" s="202"/>
      <c r="AI3" s="202"/>
      <c r="AJ3" s="202"/>
      <c r="AK3" s="202"/>
      <c r="AL3" s="202"/>
      <c r="AM3" s="202"/>
      <c r="AN3" s="374"/>
      <c r="AO3" s="375"/>
    </row>
    <row r="4" spans="1:41" s="184" customFormat="1" ht="15" customHeight="1" x14ac:dyDescent="0.2">
      <c r="A4" s="1233"/>
      <c r="B4" s="1234"/>
      <c r="C4" s="1234"/>
      <c r="D4" s="1234"/>
      <c r="E4" s="1234"/>
      <c r="F4" s="1234"/>
      <c r="G4" s="1234"/>
      <c r="H4" s="1234"/>
      <c r="I4" s="1234"/>
      <c r="J4" s="1234"/>
      <c r="K4" s="1234"/>
      <c r="L4" s="1234"/>
      <c r="M4" s="1234"/>
      <c r="N4" s="1234"/>
      <c r="O4" s="203"/>
      <c r="P4" s="203"/>
      <c r="Q4" s="203"/>
      <c r="R4" s="203"/>
      <c r="S4" s="203"/>
      <c r="T4" s="203"/>
      <c r="U4" s="203"/>
      <c r="V4" s="203"/>
      <c r="W4" s="203"/>
      <c r="X4" s="203"/>
      <c r="Y4" s="203"/>
      <c r="Z4" s="203"/>
      <c r="AA4" s="203"/>
      <c r="AB4" s="203"/>
      <c r="AC4" s="203"/>
      <c r="AD4" s="203"/>
      <c r="AE4" s="376"/>
      <c r="AF4" s="203"/>
      <c r="AG4" s="203"/>
      <c r="AH4" s="203"/>
      <c r="AI4" s="203"/>
      <c r="AJ4" s="203"/>
      <c r="AK4" s="203"/>
      <c r="AL4" s="203"/>
      <c r="AM4" s="203"/>
      <c r="AO4" s="281"/>
    </row>
    <row r="5" spans="1:41" s="184" customFormat="1" ht="15" customHeight="1" x14ac:dyDescent="0.2">
      <c r="A5" s="1233"/>
      <c r="B5" s="1234"/>
      <c r="C5" s="1234"/>
      <c r="D5" s="1234"/>
      <c r="E5" s="1234"/>
      <c r="F5" s="1234"/>
      <c r="G5" s="1234"/>
      <c r="H5" s="1234"/>
      <c r="I5" s="1234"/>
      <c r="J5" s="1234"/>
      <c r="K5" s="1234"/>
      <c r="L5" s="1234"/>
      <c r="M5" s="1234"/>
      <c r="N5" s="1234"/>
      <c r="O5" s="203"/>
      <c r="P5" s="203"/>
      <c r="Q5" s="203"/>
      <c r="R5" s="203"/>
      <c r="S5" s="203"/>
      <c r="T5" s="203"/>
      <c r="U5" s="203"/>
      <c r="V5" s="203"/>
      <c r="W5" s="203"/>
      <c r="X5" s="203"/>
      <c r="Y5" s="203"/>
      <c r="Z5" s="203"/>
      <c r="AA5" s="203"/>
      <c r="AB5" s="203"/>
      <c r="AC5" s="203"/>
      <c r="AD5" s="203"/>
      <c r="AE5" s="376"/>
      <c r="AF5" s="203"/>
      <c r="AG5" s="203"/>
      <c r="AH5" s="203"/>
      <c r="AI5" s="203"/>
      <c r="AJ5" s="203"/>
      <c r="AK5" s="203"/>
      <c r="AL5" s="203"/>
      <c r="AM5" s="203"/>
      <c r="AO5" s="281"/>
    </row>
    <row r="6" spans="1:41" s="184" customFormat="1" ht="15" customHeight="1" x14ac:dyDescent="0.2">
      <c r="A6" s="1233"/>
      <c r="B6" s="1234"/>
      <c r="C6" s="1234"/>
      <c r="D6" s="1234"/>
      <c r="E6" s="1234"/>
      <c r="F6" s="1234"/>
      <c r="G6" s="1234"/>
      <c r="H6" s="1234"/>
      <c r="I6" s="1234"/>
      <c r="J6" s="1234"/>
      <c r="K6" s="1234"/>
      <c r="L6" s="1234"/>
      <c r="M6" s="1234"/>
      <c r="N6" s="1234"/>
      <c r="O6" s="203"/>
      <c r="P6" s="203"/>
      <c r="Q6" s="203"/>
      <c r="R6" s="203"/>
      <c r="S6" s="203"/>
      <c r="T6" s="203"/>
      <c r="U6" s="203"/>
      <c r="V6" s="203"/>
      <c r="W6" s="203"/>
      <c r="X6" s="203"/>
      <c r="Y6" s="203"/>
      <c r="Z6" s="203"/>
      <c r="AA6" s="203"/>
      <c r="AB6" s="203"/>
      <c r="AC6" s="203"/>
      <c r="AD6" s="203"/>
      <c r="AE6" s="376"/>
      <c r="AF6" s="203"/>
      <c r="AG6" s="203"/>
      <c r="AH6" s="203"/>
      <c r="AI6" s="203"/>
      <c r="AJ6" s="203"/>
      <c r="AK6" s="203"/>
      <c r="AL6" s="203"/>
      <c r="AM6" s="203"/>
      <c r="AO6" s="281"/>
    </row>
    <row r="7" spans="1:41" s="184" customFormat="1" ht="15" customHeight="1" x14ac:dyDescent="0.2">
      <c r="A7" s="1233"/>
      <c r="B7" s="1234"/>
      <c r="C7" s="1234"/>
      <c r="D7" s="1234"/>
      <c r="E7" s="1234"/>
      <c r="F7" s="1234"/>
      <c r="G7" s="1234"/>
      <c r="H7" s="1234"/>
      <c r="I7" s="1234"/>
      <c r="J7" s="1234"/>
      <c r="K7" s="1234"/>
      <c r="L7" s="1234"/>
      <c r="M7" s="1234"/>
      <c r="N7" s="1234"/>
      <c r="O7" s="203"/>
      <c r="P7" s="203"/>
      <c r="Q7" s="203"/>
      <c r="R7" s="203"/>
      <c r="S7" s="203"/>
      <c r="T7" s="203"/>
      <c r="U7" s="203"/>
      <c r="V7" s="203"/>
      <c r="W7" s="203"/>
      <c r="X7" s="203"/>
      <c r="Y7" s="203"/>
      <c r="Z7" s="203"/>
      <c r="AA7" s="203"/>
      <c r="AB7" s="203"/>
      <c r="AC7" s="203"/>
      <c r="AD7" s="203"/>
      <c r="AE7" s="376"/>
      <c r="AF7" s="203"/>
      <c r="AG7" s="203"/>
      <c r="AH7" s="203"/>
      <c r="AI7" s="203"/>
      <c r="AJ7" s="203"/>
      <c r="AK7" s="203"/>
      <c r="AL7" s="203"/>
      <c r="AM7" s="203"/>
      <c r="AO7" s="281"/>
    </row>
    <row r="8" spans="1:41" s="184" customFormat="1" ht="15.75" customHeight="1" thickBot="1" x14ac:dyDescent="0.25">
      <c r="A8" s="1235"/>
      <c r="B8" s="1236"/>
      <c r="C8" s="1236"/>
      <c r="D8" s="1236"/>
      <c r="E8" s="1236"/>
      <c r="F8" s="1236"/>
      <c r="G8" s="1236"/>
      <c r="H8" s="1236"/>
      <c r="I8" s="1236"/>
      <c r="J8" s="1236"/>
      <c r="K8" s="1236"/>
      <c r="L8" s="1236"/>
      <c r="M8" s="1236"/>
      <c r="N8" s="1236"/>
      <c r="O8" s="204"/>
      <c r="P8" s="204"/>
      <c r="Q8" s="204"/>
      <c r="R8" s="204"/>
      <c r="S8" s="204"/>
      <c r="T8" s="204"/>
      <c r="U8" s="204"/>
      <c r="V8" s="204"/>
      <c r="W8" s="204"/>
      <c r="X8" s="204"/>
      <c r="Y8" s="204"/>
      <c r="Z8" s="204"/>
      <c r="AA8" s="204"/>
      <c r="AB8" s="204"/>
      <c r="AC8" s="204"/>
      <c r="AD8" s="204"/>
      <c r="AE8" s="377"/>
      <c r="AF8" s="204"/>
      <c r="AG8" s="204"/>
      <c r="AH8" s="203"/>
      <c r="AI8" s="203"/>
      <c r="AJ8" s="203"/>
      <c r="AK8" s="203"/>
      <c r="AL8" s="203"/>
      <c r="AM8" s="203"/>
      <c r="AN8" s="292"/>
      <c r="AO8" s="378"/>
    </row>
    <row r="9" spans="1:41" s="184" customFormat="1" ht="15.75" customHeight="1" thickBot="1" x14ac:dyDescent="0.25">
      <c r="A9" s="379" t="s">
        <v>367</v>
      </c>
      <c r="B9" s="380"/>
      <c r="C9" s="380"/>
      <c r="D9" s="380"/>
      <c r="E9" s="206"/>
      <c r="F9" s="206"/>
      <c r="G9" s="207"/>
      <c r="H9" s="208" t="s">
        <v>2</v>
      </c>
      <c r="I9" s="209"/>
      <c r="J9" s="209"/>
      <c r="K9" s="209"/>
      <c r="L9" s="209"/>
      <c r="M9" s="209"/>
      <c r="N9" s="209"/>
      <c r="O9" s="209"/>
      <c r="P9" s="209"/>
      <c r="Q9" s="209"/>
      <c r="R9" s="209"/>
      <c r="S9" s="209"/>
      <c r="T9" s="209"/>
      <c r="U9" s="209"/>
      <c r="V9" s="209"/>
      <c r="W9" s="209"/>
      <c r="X9" s="209"/>
      <c r="Y9" s="209"/>
      <c r="Z9" s="209"/>
      <c r="AA9" s="209"/>
      <c r="AB9" s="209"/>
      <c r="AC9" s="209"/>
      <c r="AD9" s="209"/>
      <c r="AE9" s="381"/>
      <c r="AF9" s="209"/>
      <c r="AG9" s="209"/>
      <c r="AH9" s="1486"/>
      <c r="AI9" s="1487"/>
      <c r="AJ9" s="1487"/>
      <c r="AK9" s="1487"/>
      <c r="AL9" s="1487"/>
      <c r="AM9" s="1487"/>
      <c r="AN9" s="1487"/>
      <c r="AO9" s="1488"/>
    </row>
    <row r="10" spans="1:41" ht="48" customHeight="1" thickBot="1" x14ac:dyDescent="0.25">
      <c r="A10" s="1336" t="s">
        <v>3</v>
      </c>
      <c r="B10" s="1337"/>
      <c r="C10" s="1489" t="s">
        <v>368</v>
      </c>
      <c r="D10" s="1355" t="s">
        <v>369</v>
      </c>
      <c r="E10" s="1491" t="s">
        <v>370</v>
      </c>
      <c r="F10" s="1493" t="s">
        <v>371</v>
      </c>
      <c r="G10" s="1489" t="s">
        <v>372</v>
      </c>
      <c r="H10" s="1489" t="s">
        <v>373</v>
      </c>
      <c r="I10" s="1489" t="s">
        <v>374</v>
      </c>
      <c r="J10" s="1489" t="s">
        <v>375</v>
      </c>
      <c r="K10" s="1355" t="s">
        <v>376</v>
      </c>
      <c r="L10" s="1355" t="s">
        <v>377</v>
      </c>
      <c r="M10" s="1355" t="s">
        <v>378</v>
      </c>
      <c r="N10" s="1489" t="s">
        <v>379</v>
      </c>
      <c r="O10" s="1355" t="s">
        <v>16</v>
      </c>
      <c r="P10" s="1514" t="s">
        <v>17</v>
      </c>
      <c r="Q10" s="1496"/>
      <c r="R10" s="1495" t="s">
        <v>18</v>
      </c>
      <c r="S10" s="1496"/>
      <c r="T10" s="1495" t="s">
        <v>19</v>
      </c>
      <c r="U10" s="1496"/>
      <c r="V10" s="1495" t="s">
        <v>20</v>
      </c>
      <c r="W10" s="1496"/>
      <c r="X10" s="1495" t="s">
        <v>21</v>
      </c>
      <c r="Y10" s="1496"/>
      <c r="Z10" s="1495" t="s">
        <v>22</v>
      </c>
      <c r="AA10" s="1496"/>
      <c r="AB10" s="1495" t="s">
        <v>23</v>
      </c>
      <c r="AC10" s="1496"/>
      <c r="AD10" s="1495" t="s">
        <v>24</v>
      </c>
      <c r="AE10" s="1496"/>
      <c r="AF10" s="1495" t="s">
        <v>25</v>
      </c>
      <c r="AG10" s="1496"/>
      <c r="AH10" s="1495" t="s">
        <v>26</v>
      </c>
      <c r="AI10" s="1496"/>
      <c r="AJ10" s="1495" t="s">
        <v>27</v>
      </c>
      <c r="AK10" s="1496"/>
      <c r="AL10" s="1495" t="s">
        <v>28</v>
      </c>
      <c r="AM10" s="1496"/>
      <c r="AN10" s="1497" t="s">
        <v>380</v>
      </c>
      <c r="AO10" s="1498"/>
    </row>
    <row r="11" spans="1:41" ht="69.75" customHeight="1" thickBot="1" x14ac:dyDescent="0.25">
      <c r="A11" s="308" t="s">
        <v>30</v>
      </c>
      <c r="B11" s="308" t="s">
        <v>31</v>
      </c>
      <c r="C11" s="1490"/>
      <c r="D11" s="1356"/>
      <c r="E11" s="1492"/>
      <c r="F11" s="1494"/>
      <c r="G11" s="1490"/>
      <c r="H11" s="1490"/>
      <c r="I11" s="1490"/>
      <c r="J11" s="1490"/>
      <c r="K11" s="1356"/>
      <c r="L11" s="1356"/>
      <c r="M11" s="1356"/>
      <c r="N11" s="1490"/>
      <c r="O11" s="1512"/>
      <c r="P11" s="382" t="s">
        <v>32</v>
      </c>
      <c r="Q11" s="383" t="s">
        <v>33</v>
      </c>
      <c r="R11" s="384" t="s">
        <v>32</v>
      </c>
      <c r="S11" s="383" t="s">
        <v>33</v>
      </c>
      <c r="T11" s="384" t="s">
        <v>32</v>
      </c>
      <c r="U11" s="383" t="s">
        <v>33</v>
      </c>
      <c r="V11" s="384" t="s">
        <v>32</v>
      </c>
      <c r="W11" s="383" t="s">
        <v>33</v>
      </c>
      <c r="X11" s="384" t="s">
        <v>32</v>
      </c>
      <c r="Y11" s="383" t="s">
        <v>33</v>
      </c>
      <c r="Z11" s="384" t="s">
        <v>32</v>
      </c>
      <c r="AA11" s="383" t="s">
        <v>33</v>
      </c>
      <c r="AB11" s="384" t="s">
        <v>32</v>
      </c>
      <c r="AC11" s="383" t="s">
        <v>33</v>
      </c>
      <c r="AD11" s="384" t="s">
        <v>32</v>
      </c>
      <c r="AE11" s="385" t="s">
        <v>33</v>
      </c>
      <c r="AF11" s="384" t="s">
        <v>32</v>
      </c>
      <c r="AG11" s="383" t="s">
        <v>33</v>
      </c>
      <c r="AH11" s="384" t="s">
        <v>32</v>
      </c>
      <c r="AI11" s="383" t="s">
        <v>33</v>
      </c>
      <c r="AJ11" s="384" t="s">
        <v>32</v>
      </c>
      <c r="AK11" s="383" t="s">
        <v>33</v>
      </c>
      <c r="AL11" s="384" t="s">
        <v>32</v>
      </c>
      <c r="AM11" s="383" t="s">
        <v>33</v>
      </c>
      <c r="AN11" s="386" t="s">
        <v>381</v>
      </c>
      <c r="AO11" s="387" t="s">
        <v>382</v>
      </c>
    </row>
    <row r="12" spans="1:41" ht="61.5" customHeight="1" x14ac:dyDescent="0.2">
      <c r="A12" s="1499" t="s">
        <v>36</v>
      </c>
      <c r="B12" s="1502" t="s">
        <v>137</v>
      </c>
      <c r="C12" s="1505" t="s">
        <v>383</v>
      </c>
      <c r="D12" s="1508" t="s">
        <v>384</v>
      </c>
      <c r="E12" s="1510">
        <f>+J12+J13</f>
        <v>0.08</v>
      </c>
      <c r="F12" s="1510" t="s">
        <v>385</v>
      </c>
      <c r="G12" s="971" t="s">
        <v>386</v>
      </c>
      <c r="H12" s="388" t="s">
        <v>908</v>
      </c>
      <c r="I12" s="389" t="s">
        <v>909</v>
      </c>
      <c r="J12" s="390">
        <v>0.06</v>
      </c>
      <c r="K12" s="390" t="s">
        <v>387</v>
      </c>
      <c r="L12" s="391">
        <v>45689</v>
      </c>
      <c r="M12" s="391">
        <v>45747</v>
      </c>
      <c r="N12" s="392" t="s">
        <v>142</v>
      </c>
      <c r="O12" s="964" t="s">
        <v>46</v>
      </c>
      <c r="P12" s="393"/>
      <c r="Q12" s="394"/>
      <c r="R12" s="395"/>
      <c r="S12" s="394"/>
      <c r="T12" s="395"/>
      <c r="U12" s="394">
        <v>1</v>
      </c>
      <c r="V12" s="395"/>
      <c r="W12" s="394"/>
      <c r="X12" s="395"/>
      <c r="Y12" s="394"/>
      <c r="Z12" s="395"/>
      <c r="AA12" s="394"/>
      <c r="AB12" s="395"/>
      <c r="AC12" s="394"/>
      <c r="AD12" s="395"/>
      <c r="AE12" s="396"/>
      <c r="AF12" s="395"/>
      <c r="AG12" s="396"/>
      <c r="AH12" s="395"/>
      <c r="AI12" s="396"/>
      <c r="AJ12" s="395"/>
      <c r="AK12" s="396"/>
      <c r="AL12" s="395"/>
      <c r="AM12" s="397"/>
      <c r="AN12" s="398"/>
      <c r="AO12" s="399"/>
    </row>
    <row r="13" spans="1:41" ht="77.25" customHeight="1" x14ac:dyDescent="0.2">
      <c r="A13" s="1500"/>
      <c r="B13" s="1503"/>
      <c r="C13" s="1506"/>
      <c r="D13" s="1509"/>
      <c r="E13" s="1511"/>
      <c r="F13" s="1511"/>
      <c r="G13" s="970" t="s">
        <v>388</v>
      </c>
      <c r="H13" s="783" t="s">
        <v>389</v>
      </c>
      <c r="I13" s="400" t="s">
        <v>910</v>
      </c>
      <c r="J13" s="401">
        <v>0.02</v>
      </c>
      <c r="K13" s="401" t="s">
        <v>387</v>
      </c>
      <c r="L13" s="402">
        <v>45748</v>
      </c>
      <c r="M13" s="402">
        <v>45762</v>
      </c>
      <c r="N13" s="403" t="s">
        <v>142</v>
      </c>
      <c r="O13" s="965" t="s">
        <v>50</v>
      </c>
      <c r="P13" s="404"/>
      <c r="Q13" s="394"/>
      <c r="R13" s="405"/>
      <c r="S13" s="394"/>
      <c r="T13" s="405"/>
      <c r="U13" s="394"/>
      <c r="V13" s="405"/>
      <c r="W13" s="394">
        <v>1</v>
      </c>
      <c r="X13" s="405"/>
      <c r="Y13" s="394"/>
      <c r="Z13" s="405"/>
      <c r="AA13" s="394"/>
      <c r="AB13" s="405"/>
      <c r="AC13" s="394"/>
      <c r="AD13" s="405"/>
      <c r="AE13" s="396"/>
      <c r="AF13" s="405"/>
      <c r="AG13" s="396"/>
      <c r="AH13" s="405"/>
      <c r="AI13" s="396"/>
      <c r="AJ13" s="405"/>
      <c r="AK13" s="396"/>
      <c r="AL13" s="405"/>
      <c r="AM13" s="397"/>
      <c r="AN13" s="406"/>
      <c r="AO13" s="407"/>
    </row>
    <row r="14" spans="1:41" ht="84" customHeight="1" x14ac:dyDescent="0.2">
      <c r="A14" s="1500"/>
      <c r="B14" s="1503"/>
      <c r="C14" s="1506"/>
      <c r="D14" s="1509" t="s">
        <v>390</v>
      </c>
      <c r="E14" s="1511">
        <f>+J14+J15+J16+J17+J18+J19+J20</f>
        <v>0.32500000000000001</v>
      </c>
      <c r="F14" s="1511" t="s">
        <v>385</v>
      </c>
      <c r="G14" s="783" t="s">
        <v>391</v>
      </c>
      <c r="H14" s="783" t="s">
        <v>392</v>
      </c>
      <c r="I14" s="400" t="s">
        <v>393</v>
      </c>
      <c r="J14" s="401">
        <v>0.05</v>
      </c>
      <c r="K14" s="401" t="s">
        <v>394</v>
      </c>
      <c r="L14" s="402">
        <v>45658</v>
      </c>
      <c r="M14" s="402">
        <v>45747</v>
      </c>
      <c r="N14" s="403" t="s">
        <v>142</v>
      </c>
      <c r="O14" s="965" t="s">
        <v>68</v>
      </c>
      <c r="P14" s="404"/>
      <c r="Q14" s="408"/>
      <c r="R14" s="405"/>
      <c r="S14" s="408"/>
      <c r="T14" s="405"/>
      <c r="U14" s="394">
        <v>1</v>
      </c>
      <c r="V14" s="405"/>
      <c r="W14" s="408"/>
      <c r="X14" s="405"/>
      <c r="Y14" s="408"/>
      <c r="Z14" s="405"/>
      <c r="AA14" s="408"/>
      <c r="AB14" s="405"/>
      <c r="AC14" s="408"/>
      <c r="AD14" s="405"/>
      <c r="AE14" s="409"/>
      <c r="AF14" s="405"/>
      <c r="AG14" s="408"/>
      <c r="AH14" s="405"/>
      <c r="AI14" s="409"/>
      <c r="AJ14" s="405"/>
      <c r="AK14" s="409"/>
      <c r="AL14" s="405"/>
      <c r="AM14" s="410"/>
      <c r="AN14" s="406"/>
      <c r="AO14" s="407"/>
    </row>
    <row r="15" spans="1:41" ht="102" customHeight="1" x14ac:dyDescent="0.2">
      <c r="A15" s="1500"/>
      <c r="B15" s="1503"/>
      <c r="C15" s="1506"/>
      <c r="D15" s="1509"/>
      <c r="E15" s="1511"/>
      <c r="F15" s="1511"/>
      <c r="G15" s="783" t="s">
        <v>395</v>
      </c>
      <c r="H15" s="783" t="s">
        <v>396</v>
      </c>
      <c r="I15" s="411" t="s">
        <v>397</v>
      </c>
      <c r="J15" s="401">
        <v>0.05</v>
      </c>
      <c r="K15" s="401" t="s">
        <v>394</v>
      </c>
      <c r="L15" s="402">
        <v>45658</v>
      </c>
      <c r="M15" s="402">
        <v>46022</v>
      </c>
      <c r="N15" s="403" t="s">
        <v>142</v>
      </c>
      <c r="O15" s="965" t="s">
        <v>222</v>
      </c>
      <c r="P15" s="404"/>
      <c r="Q15" s="408"/>
      <c r="R15" s="405"/>
      <c r="S15" s="394">
        <v>1</v>
      </c>
      <c r="T15" s="405"/>
      <c r="U15" s="408"/>
      <c r="V15" s="405"/>
      <c r="W15" s="394">
        <v>1</v>
      </c>
      <c r="X15" s="405"/>
      <c r="Y15" s="408"/>
      <c r="Z15" s="405"/>
      <c r="AA15" s="394">
        <v>1</v>
      </c>
      <c r="AB15" s="405"/>
      <c r="AC15" s="394">
        <v>1</v>
      </c>
      <c r="AD15" s="405"/>
      <c r="AE15" s="409"/>
      <c r="AF15" s="405"/>
      <c r="AG15" s="409"/>
      <c r="AH15" s="405"/>
      <c r="AI15" s="394">
        <v>1</v>
      </c>
      <c r="AJ15" s="405"/>
      <c r="AK15" s="409"/>
      <c r="AL15" s="405"/>
      <c r="AM15" s="394">
        <v>1</v>
      </c>
      <c r="AN15" s="406"/>
      <c r="AO15" s="407"/>
    </row>
    <row r="16" spans="1:41" ht="66" x14ac:dyDescent="0.2">
      <c r="A16" s="1500"/>
      <c r="B16" s="1503"/>
      <c r="C16" s="1506"/>
      <c r="D16" s="1509"/>
      <c r="E16" s="1511"/>
      <c r="F16" s="1511"/>
      <c r="G16" s="1513" t="s">
        <v>398</v>
      </c>
      <c r="H16" s="783" t="s">
        <v>399</v>
      </c>
      <c r="I16" s="411" t="s">
        <v>400</v>
      </c>
      <c r="J16" s="401">
        <v>0.05</v>
      </c>
      <c r="K16" s="401" t="s">
        <v>394</v>
      </c>
      <c r="L16" s="402">
        <v>45658</v>
      </c>
      <c r="M16" s="402">
        <v>46022</v>
      </c>
      <c r="N16" s="403" t="s">
        <v>142</v>
      </c>
      <c r="O16" s="966" t="s">
        <v>231</v>
      </c>
      <c r="P16" s="404"/>
      <c r="Q16" s="394"/>
      <c r="R16" s="405"/>
      <c r="S16" s="394">
        <v>3</v>
      </c>
      <c r="T16" s="405"/>
      <c r="U16" s="394"/>
      <c r="V16" s="405"/>
      <c r="W16" s="394">
        <v>3</v>
      </c>
      <c r="X16" s="405"/>
      <c r="Y16" s="394"/>
      <c r="Z16" s="405"/>
      <c r="AA16" s="394"/>
      <c r="AB16" s="405"/>
      <c r="AC16" s="394">
        <v>3</v>
      </c>
      <c r="AD16" s="405"/>
      <c r="AE16" s="396"/>
      <c r="AF16" s="405"/>
      <c r="AG16" s="396"/>
      <c r="AH16" s="405"/>
      <c r="AI16" s="394">
        <v>3</v>
      </c>
      <c r="AJ16" s="405"/>
      <c r="AK16" s="396"/>
      <c r="AL16" s="405"/>
      <c r="AM16" s="397"/>
      <c r="AN16" s="406"/>
      <c r="AO16" s="407"/>
    </row>
    <row r="17" spans="1:41" ht="42.75" customHeight="1" x14ac:dyDescent="0.2">
      <c r="A17" s="1500"/>
      <c r="B17" s="1503"/>
      <c r="C17" s="1506"/>
      <c r="D17" s="1509"/>
      <c r="E17" s="1511"/>
      <c r="F17" s="1511"/>
      <c r="G17" s="1513"/>
      <c r="H17" s="783" t="s">
        <v>401</v>
      </c>
      <c r="I17" s="411" t="s">
        <v>402</v>
      </c>
      <c r="J17" s="401">
        <v>3.5000000000000003E-2</v>
      </c>
      <c r="K17" s="401" t="s">
        <v>394</v>
      </c>
      <c r="L17" s="402">
        <v>45658</v>
      </c>
      <c r="M17" s="402">
        <v>45716</v>
      </c>
      <c r="N17" s="403" t="s">
        <v>142</v>
      </c>
      <c r="O17" s="966" t="s">
        <v>231</v>
      </c>
      <c r="P17" s="404"/>
      <c r="Q17" s="394"/>
      <c r="R17" s="405"/>
      <c r="S17" s="394">
        <v>1</v>
      </c>
      <c r="T17" s="405"/>
      <c r="U17" s="394"/>
      <c r="V17" s="405"/>
      <c r="W17" s="394"/>
      <c r="X17" s="405"/>
      <c r="Y17" s="394"/>
      <c r="Z17" s="405"/>
      <c r="AA17" s="394"/>
      <c r="AB17" s="405"/>
      <c r="AC17" s="394"/>
      <c r="AD17" s="405"/>
      <c r="AE17" s="396"/>
      <c r="AF17" s="405"/>
      <c r="AG17" s="396"/>
      <c r="AH17" s="405"/>
      <c r="AI17" s="396"/>
      <c r="AJ17" s="405"/>
      <c r="AK17" s="396"/>
      <c r="AL17" s="405"/>
      <c r="AM17" s="397"/>
      <c r="AN17" s="406"/>
      <c r="AO17" s="407"/>
    </row>
    <row r="18" spans="1:41" ht="87.75" customHeight="1" x14ac:dyDescent="0.2">
      <c r="A18" s="1500"/>
      <c r="B18" s="1503"/>
      <c r="C18" s="1506"/>
      <c r="D18" s="1509"/>
      <c r="E18" s="1511"/>
      <c r="F18" s="1511"/>
      <c r="G18" s="1513" t="s">
        <v>403</v>
      </c>
      <c r="H18" s="783" t="s">
        <v>404</v>
      </c>
      <c r="I18" s="411" t="s">
        <v>405</v>
      </c>
      <c r="J18" s="401">
        <v>0.06</v>
      </c>
      <c r="K18" s="401" t="s">
        <v>406</v>
      </c>
      <c r="L18" s="402">
        <v>45658</v>
      </c>
      <c r="M18" s="402">
        <v>46022</v>
      </c>
      <c r="N18" s="403" t="s">
        <v>142</v>
      </c>
      <c r="O18" s="967" t="s">
        <v>239</v>
      </c>
      <c r="P18" s="404"/>
      <c r="Q18" s="394">
        <v>2</v>
      </c>
      <c r="R18" s="405"/>
      <c r="S18" s="394">
        <v>1</v>
      </c>
      <c r="T18" s="405"/>
      <c r="U18" s="394">
        <v>2</v>
      </c>
      <c r="V18" s="405"/>
      <c r="W18" s="394">
        <v>1</v>
      </c>
      <c r="X18" s="405"/>
      <c r="Y18" s="394">
        <v>2</v>
      </c>
      <c r="Z18" s="405"/>
      <c r="AA18" s="394">
        <v>1</v>
      </c>
      <c r="AB18" s="405"/>
      <c r="AC18" s="394">
        <v>2</v>
      </c>
      <c r="AD18" s="405"/>
      <c r="AE18" s="394">
        <v>1</v>
      </c>
      <c r="AF18" s="405"/>
      <c r="AG18" s="394">
        <v>2</v>
      </c>
      <c r="AH18" s="405"/>
      <c r="AI18" s="394">
        <v>1</v>
      </c>
      <c r="AJ18" s="405"/>
      <c r="AK18" s="394">
        <v>2</v>
      </c>
      <c r="AL18" s="405"/>
      <c r="AM18" s="394">
        <v>1</v>
      </c>
      <c r="AN18" s="406"/>
      <c r="AO18" s="407"/>
    </row>
    <row r="19" spans="1:41" ht="54" customHeight="1" x14ac:dyDescent="0.2">
      <c r="A19" s="1500"/>
      <c r="B19" s="1503"/>
      <c r="C19" s="1506"/>
      <c r="D19" s="1509"/>
      <c r="E19" s="1511"/>
      <c r="F19" s="1511"/>
      <c r="G19" s="1513"/>
      <c r="H19" s="783" t="s">
        <v>407</v>
      </c>
      <c r="I19" s="411" t="s">
        <v>408</v>
      </c>
      <c r="J19" s="401">
        <v>0.04</v>
      </c>
      <c r="K19" s="401" t="s">
        <v>409</v>
      </c>
      <c r="L19" s="402">
        <v>45778</v>
      </c>
      <c r="M19" s="402">
        <v>45961</v>
      </c>
      <c r="N19" s="403" t="s">
        <v>142</v>
      </c>
      <c r="O19" s="968" t="s">
        <v>239</v>
      </c>
      <c r="P19" s="404"/>
      <c r="Q19" s="394"/>
      <c r="S19" s="394"/>
      <c r="T19" s="405"/>
      <c r="U19" s="394"/>
      <c r="V19" s="405"/>
      <c r="W19" s="394"/>
      <c r="X19" s="405"/>
      <c r="Y19" s="394"/>
      <c r="Z19" s="405"/>
      <c r="AA19" s="394"/>
      <c r="AB19" s="405"/>
      <c r="AC19" s="394">
        <v>1</v>
      </c>
      <c r="AD19" s="405"/>
      <c r="AE19" s="394"/>
      <c r="AF19" s="405"/>
      <c r="AG19" s="396"/>
      <c r="AH19" s="405"/>
      <c r="AI19" s="394">
        <v>1</v>
      </c>
      <c r="AJ19" s="405"/>
      <c r="AK19" s="396"/>
      <c r="AL19" s="405"/>
      <c r="AM19" s="397"/>
      <c r="AN19" s="406"/>
      <c r="AO19" s="407"/>
    </row>
    <row r="20" spans="1:41" ht="116.25" customHeight="1" x14ac:dyDescent="0.2">
      <c r="A20" s="1500"/>
      <c r="B20" s="1503"/>
      <c r="C20" s="1506"/>
      <c r="D20" s="1509"/>
      <c r="E20" s="1511"/>
      <c r="F20" s="1511"/>
      <c r="G20" s="783" t="s">
        <v>410</v>
      </c>
      <c r="H20" s="783" t="s">
        <v>411</v>
      </c>
      <c r="I20" s="411" t="s">
        <v>412</v>
      </c>
      <c r="J20" s="401">
        <v>0.04</v>
      </c>
      <c r="K20" s="401" t="s">
        <v>394</v>
      </c>
      <c r="L20" s="402">
        <v>45658</v>
      </c>
      <c r="M20" s="402">
        <v>46022</v>
      </c>
      <c r="N20" s="403" t="s">
        <v>142</v>
      </c>
      <c r="O20" s="968" t="s">
        <v>349</v>
      </c>
      <c r="P20" s="404"/>
      <c r="Q20" s="394"/>
      <c r="R20" s="405"/>
      <c r="S20" s="394"/>
      <c r="T20" s="405"/>
      <c r="U20" s="394">
        <v>1</v>
      </c>
      <c r="V20" s="405"/>
      <c r="W20" s="394"/>
      <c r="X20" s="412"/>
      <c r="Y20" s="394"/>
      <c r="Z20" s="413"/>
      <c r="AA20" s="394">
        <v>1</v>
      </c>
      <c r="AB20" s="405"/>
      <c r="AC20" s="394"/>
      <c r="AD20" s="405"/>
      <c r="AE20" s="394"/>
      <c r="AF20" s="405"/>
      <c r="AG20" s="394">
        <v>1</v>
      </c>
      <c r="AH20" s="405"/>
      <c r="AI20" s="396"/>
      <c r="AJ20" s="405"/>
      <c r="AK20" s="396"/>
      <c r="AL20" s="405"/>
      <c r="AM20" s="394">
        <v>1</v>
      </c>
      <c r="AN20" s="406"/>
      <c r="AO20" s="407"/>
    </row>
    <row r="21" spans="1:41" ht="87.75" customHeight="1" x14ac:dyDescent="0.2">
      <c r="A21" s="1500"/>
      <c r="B21" s="1503"/>
      <c r="C21" s="1506"/>
      <c r="D21" s="1509" t="s">
        <v>413</v>
      </c>
      <c r="E21" s="1511">
        <f>+J21+J23+J24+J22</f>
        <v>0.30000000000000004</v>
      </c>
      <c r="F21" s="1511" t="s">
        <v>385</v>
      </c>
      <c r="G21" s="783" t="s">
        <v>414</v>
      </c>
      <c r="H21" s="783" t="s">
        <v>415</v>
      </c>
      <c r="I21" s="411" t="s">
        <v>416</v>
      </c>
      <c r="J21" s="401">
        <v>0.05</v>
      </c>
      <c r="K21" s="401" t="s">
        <v>417</v>
      </c>
      <c r="L21" s="402">
        <v>45658</v>
      </c>
      <c r="M21" s="402">
        <v>46022</v>
      </c>
      <c r="N21" s="403" t="s">
        <v>142</v>
      </c>
      <c r="O21" s="968" t="s">
        <v>72</v>
      </c>
      <c r="P21" s="414"/>
      <c r="Q21" s="415">
        <v>8.3299999999999999E-2</v>
      </c>
      <c r="R21" s="416"/>
      <c r="S21" s="415">
        <v>8.3299999999999999E-2</v>
      </c>
      <c r="T21" s="416"/>
      <c r="U21" s="415">
        <v>8.3299999999999999E-2</v>
      </c>
      <c r="V21" s="416"/>
      <c r="W21" s="415">
        <v>8.3299999999999999E-2</v>
      </c>
      <c r="X21" s="416"/>
      <c r="Y21" s="415">
        <v>8.3299999999999999E-2</v>
      </c>
      <c r="Z21" s="416"/>
      <c r="AA21" s="415">
        <v>8.3299999999999999E-2</v>
      </c>
      <c r="AB21" s="416"/>
      <c r="AC21" s="415">
        <v>8.3299999999999999E-2</v>
      </c>
      <c r="AD21" s="417"/>
      <c r="AE21" s="415">
        <v>8.3299999999999999E-2</v>
      </c>
      <c r="AF21" s="417"/>
      <c r="AG21" s="415">
        <v>8.3299999999999999E-2</v>
      </c>
      <c r="AH21" s="417"/>
      <c r="AI21" s="415">
        <v>8.3299999999999999E-2</v>
      </c>
      <c r="AJ21" s="417"/>
      <c r="AK21" s="415">
        <v>8.3500000000000005E-2</v>
      </c>
      <c r="AL21" s="417"/>
      <c r="AM21" s="418">
        <v>8.3500000000000005E-2</v>
      </c>
      <c r="AN21" s="406"/>
      <c r="AO21" s="407"/>
    </row>
    <row r="22" spans="1:41" ht="66.75" customHeight="1" x14ac:dyDescent="0.2">
      <c r="A22" s="1500"/>
      <c r="B22" s="1503"/>
      <c r="C22" s="1506"/>
      <c r="D22" s="1509"/>
      <c r="E22" s="1511"/>
      <c r="F22" s="1511"/>
      <c r="G22" s="783" t="s">
        <v>911</v>
      </c>
      <c r="H22" s="783" t="s">
        <v>418</v>
      </c>
      <c r="I22" s="411" t="s">
        <v>419</v>
      </c>
      <c r="J22" s="401">
        <v>0.1</v>
      </c>
      <c r="K22" s="401" t="s">
        <v>420</v>
      </c>
      <c r="L22" s="402">
        <v>45658</v>
      </c>
      <c r="M22" s="402">
        <v>46022</v>
      </c>
      <c r="N22" s="403" t="s">
        <v>142</v>
      </c>
      <c r="O22" s="968" t="s">
        <v>163</v>
      </c>
      <c r="P22" s="414"/>
      <c r="Q22" s="415">
        <v>8.3299999999999999E-2</v>
      </c>
      <c r="R22" s="416"/>
      <c r="S22" s="415">
        <v>8.3299999999999999E-2</v>
      </c>
      <c r="T22" s="416"/>
      <c r="U22" s="415">
        <v>8.3299999999999999E-2</v>
      </c>
      <c r="V22" s="416"/>
      <c r="W22" s="415">
        <v>8.3299999999999999E-2</v>
      </c>
      <c r="X22" s="416"/>
      <c r="Y22" s="415">
        <v>8.3299999999999999E-2</v>
      </c>
      <c r="Z22" s="416"/>
      <c r="AA22" s="415">
        <v>8.3299999999999999E-2</v>
      </c>
      <c r="AB22" s="416"/>
      <c r="AC22" s="415">
        <v>8.3299999999999999E-2</v>
      </c>
      <c r="AD22" s="417"/>
      <c r="AE22" s="415">
        <v>8.3299999999999999E-2</v>
      </c>
      <c r="AF22" s="417"/>
      <c r="AG22" s="415">
        <v>8.3299999999999999E-2</v>
      </c>
      <c r="AH22" s="417"/>
      <c r="AI22" s="415">
        <v>8.3299999999999999E-2</v>
      </c>
      <c r="AJ22" s="417"/>
      <c r="AK22" s="415">
        <v>8.3500000000000005E-2</v>
      </c>
      <c r="AL22" s="417"/>
      <c r="AM22" s="418">
        <v>8.3500000000000005E-2</v>
      </c>
      <c r="AN22" s="406"/>
      <c r="AO22" s="407"/>
    </row>
    <row r="23" spans="1:41" ht="57" customHeight="1" x14ac:dyDescent="0.2">
      <c r="A23" s="1500"/>
      <c r="B23" s="1503"/>
      <c r="C23" s="1506"/>
      <c r="D23" s="1509"/>
      <c r="E23" s="1511"/>
      <c r="F23" s="1511"/>
      <c r="G23" s="783" t="s">
        <v>421</v>
      </c>
      <c r="H23" s="783" t="s">
        <v>422</v>
      </c>
      <c r="I23" s="411" t="s">
        <v>423</v>
      </c>
      <c r="J23" s="401">
        <v>0.05</v>
      </c>
      <c r="K23" s="401" t="s">
        <v>424</v>
      </c>
      <c r="L23" s="402">
        <v>45658</v>
      </c>
      <c r="M23" s="402">
        <v>45940</v>
      </c>
      <c r="N23" s="403" t="s">
        <v>142</v>
      </c>
      <c r="O23" s="968" t="s">
        <v>168</v>
      </c>
      <c r="P23" s="404"/>
      <c r="Q23" s="394">
        <v>1</v>
      </c>
      <c r="R23" s="405"/>
      <c r="S23" s="394"/>
      <c r="T23" s="405"/>
      <c r="U23" s="394"/>
      <c r="V23" s="405"/>
      <c r="W23" s="394">
        <v>1</v>
      </c>
      <c r="X23" s="405"/>
      <c r="Y23" s="394"/>
      <c r="Z23" s="405"/>
      <c r="AA23" s="394"/>
      <c r="AB23" s="405"/>
      <c r="AC23" s="394">
        <v>1</v>
      </c>
      <c r="AD23" s="405"/>
      <c r="AE23" s="396"/>
      <c r="AF23" s="405"/>
      <c r="AG23" s="396"/>
      <c r="AH23" s="405"/>
      <c r="AI23" s="394">
        <v>1</v>
      </c>
      <c r="AJ23" s="405"/>
      <c r="AK23" s="396"/>
      <c r="AL23" s="405"/>
      <c r="AM23" s="397"/>
      <c r="AN23" s="406"/>
      <c r="AO23" s="407"/>
    </row>
    <row r="24" spans="1:41" ht="78" customHeight="1" x14ac:dyDescent="0.2">
      <c r="A24" s="1500"/>
      <c r="B24" s="1503"/>
      <c r="C24" s="1506"/>
      <c r="D24" s="1509"/>
      <c r="E24" s="1511"/>
      <c r="F24" s="1511"/>
      <c r="G24" s="783" t="s">
        <v>425</v>
      </c>
      <c r="H24" s="783" t="s">
        <v>426</v>
      </c>
      <c r="I24" s="411" t="s">
        <v>427</v>
      </c>
      <c r="J24" s="401">
        <v>0.1</v>
      </c>
      <c r="K24" s="401" t="s">
        <v>428</v>
      </c>
      <c r="L24" s="402">
        <v>45658</v>
      </c>
      <c r="M24" s="402">
        <v>46022</v>
      </c>
      <c r="N24" s="403" t="s">
        <v>142</v>
      </c>
      <c r="O24" s="968" t="s">
        <v>173</v>
      </c>
      <c r="P24" s="404"/>
      <c r="Q24" s="394">
        <v>1</v>
      </c>
      <c r="R24" s="405"/>
      <c r="S24" s="394">
        <v>1</v>
      </c>
      <c r="T24" s="405"/>
      <c r="U24" s="394">
        <v>1</v>
      </c>
      <c r="V24" s="405"/>
      <c r="W24" s="394">
        <v>1</v>
      </c>
      <c r="X24" s="405"/>
      <c r="Y24" s="394">
        <v>1</v>
      </c>
      <c r="Z24" s="405"/>
      <c r="AA24" s="394">
        <v>1</v>
      </c>
      <c r="AB24" s="405"/>
      <c r="AC24" s="394">
        <v>1</v>
      </c>
      <c r="AD24" s="405"/>
      <c r="AE24" s="394">
        <v>1</v>
      </c>
      <c r="AF24" s="405"/>
      <c r="AG24" s="394">
        <v>1</v>
      </c>
      <c r="AH24" s="405"/>
      <c r="AI24" s="394">
        <v>1</v>
      </c>
      <c r="AJ24" s="405"/>
      <c r="AK24" s="394">
        <v>1</v>
      </c>
      <c r="AL24" s="405"/>
      <c r="AM24" s="419">
        <v>1</v>
      </c>
      <c r="AN24" s="406"/>
      <c r="AO24" s="407"/>
    </row>
    <row r="25" spans="1:41" ht="144.75" customHeight="1" x14ac:dyDescent="0.2">
      <c r="A25" s="1500"/>
      <c r="B25" s="1503"/>
      <c r="C25" s="1506"/>
      <c r="D25" s="1509" t="s">
        <v>429</v>
      </c>
      <c r="E25" s="1511">
        <f>+J25+J26</f>
        <v>0.24</v>
      </c>
      <c r="F25" s="1511" t="s">
        <v>385</v>
      </c>
      <c r="G25" s="783" t="s">
        <v>430</v>
      </c>
      <c r="H25" s="783" t="s">
        <v>431</v>
      </c>
      <c r="I25" s="411" t="s">
        <v>432</v>
      </c>
      <c r="J25" s="420">
        <v>0.12</v>
      </c>
      <c r="K25" s="401" t="s">
        <v>433</v>
      </c>
      <c r="L25" s="402">
        <v>45658</v>
      </c>
      <c r="M25" s="402">
        <v>46022</v>
      </c>
      <c r="N25" s="403" t="s">
        <v>142</v>
      </c>
      <c r="O25" s="968" t="s">
        <v>77</v>
      </c>
      <c r="P25" s="421"/>
      <c r="Q25" s="422">
        <v>8.3299999999999999E-2</v>
      </c>
      <c r="R25" s="423"/>
      <c r="S25" s="422">
        <v>8.3299999999999999E-2</v>
      </c>
      <c r="T25" s="423"/>
      <c r="U25" s="422">
        <v>8.3299999999999999E-2</v>
      </c>
      <c r="V25" s="423"/>
      <c r="W25" s="422">
        <v>8.3299999999999999E-2</v>
      </c>
      <c r="X25" s="423"/>
      <c r="Y25" s="422">
        <v>8.3299999999999999E-2</v>
      </c>
      <c r="Z25" s="423"/>
      <c r="AA25" s="422">
        <v>8.3299999999999999E-2</v>
      </c>
      <c r="AB25" s="423"/>
      <c r="AC25" s="422">
        <v>8.3299999999999999E-2</v>
      </c>
      <c r="AD25" s="423"/>
      <c r="AE25" s="422">
        <v>8.3299999999999999E-2</v>
      </c>
      <c r="AF25" s="423"/>
      <c r="AG25" s="422">
        <v>8.3299999999999999E-2</v>
      </c>
      <c r="AH25" s="423"/>
      <c r="AI25" s="422">
        <v>8.3299999999999999E-2</v>
      </c>
      <c r="AJ25" s="424"/>
      <c r="AK25" s="422">
        <v>8.3500000000000005E-2</v>
      </c>
      <c r="AL25" s="424"/>
      <c r="AM25" s="425">
        <v>8.3500000000000005E-2</v>
      </c>
      <c r="AN25" s="406"/>
      <c r="AO25" s="407"/>
    </row>
    <row r="26" spans="1:41" ht="147.75" customHeight="1" x14ac:dyDescent="0.2">
      <c r="A26" s="1500"/>
      <c r="B26" s="1503"/>
      <c r="C26" s="1506"/>
      <c r="D26" s="1509"/>
      <c r="E26" s="1511"/>
      <c r="F26" s="1511"/>
      <c r="G26" s="783" t="s">
        <v>434</v>
      </c>
      <c r="H26" s="783" t="s">
        <v>435</v>
      </c>
      <c r="I26" s="411" t="s">
        <v>436</v>
      </c>
      <c r="J26" s="420">
        <v>0.12</v>
      </c>
      <c r="K26" s="401" t="s">
        <v>437</v>
      </c>
      <c r="L26" s="402">
        <v>45658</v>
      </c>
      <c r="M26" s="402">
        <v>46022</v>
      </c>
      <c r="N26" s="403" t="s">
        <v>142</v>
      </c>
      <c r="O26" s="968" t="s">
        <v>181</v>
      </c>
      <c r="P26" s="421"/>
      <c r="Q26" s="422">
        <v>8.3299999999999999E-2</v>
      </c>
      <c r="R26" s="423"/>
      <c r="S26" s="422">
        <v>8.3299999999999999E-2</v>
      </c>
      <c r="T26" s="423"/>
      <c r="U26" s="422">
        <v>8.3299999999999999E-2</v>
      </c>
      <c r="V26" s="423"/>
      <c r="W26" s="422">
        <v>8.3299999999999999E-2</v>
      </c>
      <c r="X26" s="423"/>
      <c r="Y26" s="422">
        <v>8.3299999999999999E-2</v>
      </c>
      <c r="Z26" s="423"/>
      <c r="AA26" s="422">
        <v>8.3299999999999999E-2</v>
      </c>
      <c r="AB26" s="423"/>
      <c r="AC26" s="422">
        <v>8.3299999999999999E-2</v>
      </c>
      <c r="AD26" s="423"/>
      <c r="AE26" s="422">
        <v>8.3299999999999999E-2</v>
      </c>
      <c r="AF26" s="423"/>
      <c r="AG26" s="422">
        <v>8.3299999999999999E-2</v>
      </c>
      <c r="AH26" s="424"/>
      <c r="AI26" s="422">
        <v>8.3299999999999999E-2</v>
      </c>
      <c r="AJ26" s="424"/>
      <c r="AK26" s="422">
        <v>8.3500000000000005E-2</v>
      </c>
      <c r="AL26" s="424"/>
      <c r="AM26" s="425">
        <v>8.3500000000000005E-2</v>
      </c>
      <c r="AN26" s="406"/>
      <c r="AO26" s="407"/>
    </row>
    <row r="27" spans="1:41" ht="149.25" customHeight="1" thickBot="1" x14ac:dyDescent="0.25">
      <c r="A27" s="1501"/>
      <c r="B27" s="1504"/>
      <c r="C27" s="1507"/>
      <c r="D27" s="426" t="s">
        <v>438</v>
      </c>
      <c r="E27" s="427">
        <v>0.05</v>
      </c>
      <c r="F27" s="428" t="s">
        <v>55</v>
      </c>
      <c r="G27" s="429" t="s">
        <v>439</v>
      </c>
      <c r="H27" s="429" t="s">
        <v>440</v>
      </c>
      <c r="I27" s="430" t="s">
        <v>441</v>
      </c>
      <c r="J27" s="427">
        <v>0.05</v>
      </c>
      <c r="K27" s="427" t="s">
        <v>442</v>
      </c>
      <c r="L27" s="431">
        <v>45658</v>
      </c>
      <c r="M27" s="431">
        <v>46022</v>
      </c>
      <c r="N27" s="432" t="s">
        <v>142</v>
      </c>
      <c r="O27" s="969" t="s">
        <v>86</v>
      </c>
      <c r="P27" s="433"/>
      <c r="Q27" s="434">
        <v>8.3299999999999999E-2</v>
      </c>
      <c r="R27" s="435"/>
      <c r="S27" s="434">
        <v>8.3299999999999999E-2</v>
      </c>
      <c r="T27" s="435"/>
      <c r="U27" s="434">
        <v>8.3299999999999999E-2</v>
      </c>
      <c r="V27" s="435"/>
      <c r="W27" s="434">
        <v>8.3299999999999999E-2</v>
      </c>
      <c r="X27" s="435"/>
      <c r="Y27" s="434">
        <v>8.3299999999999999E-2</v>
      </c>
      <c r="Z27" s="435"/>
      <c r="AA27" s="434">
        <v>8.3299999999999999E-2</v>
      </c>
      <c r="AB27" s="435"/>
      <c r="AC27" s="434">
        <v>8.3299999999999999E-2</v>
      </c>
      <c r="AD27" s="436"/>
      <c r="AE27" s="434">
        <v>8.3299999999999999E-2</v>
      </c>
      <c r="AF27" s="436"/>
      <c r="AG27" s="434">
        <v>8.3299999999999999E-2</v>
      </c>
      <c r="AH27" s="436"/>
      <c r="AI27" s="434">
        <v>8.3299999999999999E-2</v>
      </c>
      <c r="AJ27" s="436"/>
      <c r="AK27" s="434">
        <v>8.3500000000000005E-2</v>
      </c>
      <c r="AL27" s="436"/>
      <c r="AM27" s="434">
        <v>8.3500000000000005E-2</v>
      </c>
      <c r="AN27" s="437"/>
      <c r="AO27" s="438"/>
    </row>
    <row r="28" spans="1:41" ht="18" customHeight="1" x14ac:dyDescent="0.3">
      <c r="A28" s="439" t="s">
        <v>94</v>
      </c>
      <c r="B28" s="440"/>
      <c r="C28" s="440" t="s">
        <v>95</v>
      </c>
      <c r="D28" s="440"/>
      <c r="E28" s="440" t="s">
        <v>96</v>
      </c>
      <c r="F28" s="440"/>
      <c r="G28" s="440" t="s">
        <v>96</v>
      </c>
      <c r="H28" s="441"/>
      <c r="I28" s="440" t="s">
        <v>97</v>
      </c>
      <c r="J28" s="440"/>
      <c r="K28" s="440"/>
      <c r="L28" s="440"/>
      <c r="M28" s="440"/>
      <c r="N28" s="442"/>
      <c r="O28" s="1515"/>
      <c r="P28" s="1516"/>
      <c r="Q28" s="1516"/>
      <c r="R28" s="1516"/>
      <c r="S28" s="1516"/>
      <c r="T28" s="1516"/>
      <c r="U28" s="1516"/>
      <c r="V28" s="1516"/>
      <c r="W28" s="1516"/>
      <c r="X28" s="1516"/>
      <c r="Y28" s="1516"/>
      <c r="Z28" s="1516"/>
      <c r="AA28" s="1516"/>
      <c r="AB28" s="1516"/>
      <c r="AC28" s="1516"/>
      <c r="AD28" s="1516"/>
      <c r="AE28" s="1516"/>
      <c r="AF28" s="1516"/>
      <c r="AG28" s="1516"/>
      <c r="AH28" s="1516"/>
      <c r="AI28" s="1516"/>
      <c r="AJ28" s="1516"/>
      <c r="AK28" s="1516"/>
      <c r="AL28" s="1516"/>
      <c r="AM28" s="1517"/>
    </row>
    <row r="29" spans="1:41" ht="74.25" customHeight="1" x14ac:dyDescent="0.3">
      <c r="A29" s="443" t="s">
        <v>98</v>
      </c>
      <c r="B29" s="444"/>
      <c r="C29" s="440" t="s">
        <v>443</v>
      </c>
      <c r="D29" s="444"/>
      <c r="E29" s="440" t="s">
        <v>100</v>
      </c>
      <c r="F29" s="440"/>
      <c r="G29" s="440" t="s">
        <v>444</v>
      </c>
      <c r="H29" s="445"/>
      <c r="I29" s="441" t="s">
        <v>904</v>
      </c>
      <c r="J29" s="440"/>
      <c r="K29" s="440"/>
      <c r="L29" s="440"/>
      <c r="M29" s="440"/>
      <c r="N29" s="442"/>
      <c r="O29" s="1518"/>
      <c r="P29" s="1519"/>
      <c r="Q29" s="1519"/>
      <c r="R29" s="1519"/>
      <c r="S29" s="1519"/>
      <c r="T29" s="1519"/>
      <c r="U29" s="1519"/>
      <c r="V29" s="1519"/>
      <c r="W29" s="1519"/>
      <c r="X29" s="1519"/>
      <c r="Y29" s="1519"/>
      <c r="Z29" s="1519"/>
      <c r="AA29" s="1519"/>
      <c r="AB29" s="1519"/>
      <c r="AC29" s="1519"/>
      <c r="AD29" s="1519"/>
      <c r="AE29" s="1519"/>
      <c r="AF29" s="1519"/>
      <c r="AG29" s="1519"/>
      <c r="AH29" s="1519"/>
      <c r="AI29" s="1519"/>
      <c r="AJ29" s="1519"/>
      <c r="AK29" s="1519"/>
      <c r="AL29" s="1519"/>
      <c r="AM29" s="1520"/>
    </row>
    <row r="30" spans="1:41" ht="39" customHeight="1" thickBot="1" x14ac:dyDescent="0.35">
      <c r="A30" s="446" t="s">
        <v>103</v>
      </c>
      <c r="B30" s="447"/>
      <c r="C30" s="1524" t="s">
        <v>445</v>
      </c>
      <c r="D30" s="1524"/>
      <c r="E30" s="449" t="s">
        <v>105</v>
      </c>
      <c r="F30" s="450"/>
      <c r="G30" s="449" t="s">
        <v>106</v>
      </c>
      <c r="H30" s="451"/>
      <c r="I30" s="448" t="s">
        <v>446</v>
      </c>
      <c r="J30" s="1525" t="s">
        <v>108</v>
      </c>
      <c r="K30" s="1525"/>
      <c r="L30" s="1525"/>
      <c r="M30" s="1525"/>
      <c r="N30" s="1526"/>
      <c r="O30" s="1521"/>
      <c r="P30" s="1522"/>
      <c r="Q30" s="1522"/>
      <c r="R30" s="1522"/>
      <c r="S30" s="1522"/>
      <c r="T30" s="1522"/>
      <c r="U30" s="1522"/>
      <c r="V30" s="1522"/>
      <c r="W30" s="1522"/>
      <c r="X30" s="1522"/>
      <c r="Y30" s="1522"/>
      <c r="Z30" s="1522"/>
      <c r="AA30" s="1522"/>
      <c r="AB30" s="1522"/>
      <c r="AC30" s="1522"/>
      <c r="AD30" s="1522"/>
      <c r="AE30" s="1522"/>
      <c r="AF30" s="1522"/>
      <c r="AG30" s="1522"/>
      <c r="AH30" s="1522"/>
      <c r="AI30" s="1522"/>
      <c r="AJ30" s="1522"/>
      <c r="AK30" s="1522"/>
      <c r="AL30" s="1522"/>
      <c r="AM30" s="1523"/>
    </row>
    <row r="31" spans="1:41" x14ac:dyDescent="0.2">
      <c r="A31" s="452">
        <v>45686</v>
      </c>
    </row>
    <row r="32" spans="1:41" x14ac:dyDescent="0.2">
      <c r="A32" s="369" t="s">
        <v>914</v>
      </c>
    </row>
    <row r="40" spans="15:35" x14ac:dyDescent="0.2">
      <c r="O40" s="184"/>
      <c r="P40" s="184"/>
      <c r="Q40" s="184"/>
      <c r="R40" s="184"/>
      <c r="S40" s="184"/>
      <c r="T40" s="184"/>
      <c r="U40" s="184"/>
      <c r="V40" s="184"/>
      <c r="W40" s="184"/>
      <c r="X40" s="184"/>
      <c r="Y40" s="184"/>
      <c r="Z40" s="184"/>
      <c r="AA40" s="184"/>
      <c r="AB40" s="184"/>
      <c r="AC40" s="184"/>
      <c r="AD40" s="184"/>
      <c r="AE40" s="731"/>
      <c r="AF40" s="184"/>
      <c r="AG40" s="184"/>
    </row>
    <row r="41" spans="15:35" x14ac:dyDescent="0.2">
      <c r="O41" s="184"/>
      <c r="P41" s="184"/>
      <c r="Q41" s="184"/>
      <c r="R41" s="184"/>
      <c r="S41" s="184"/>
      <c r="T41" s="184"/>
      <c r="U41" s="184"/>
      <c r="V41" s="184"/>
      <c r="W41" s="184"/>
      <c r="X41" s="184"/>
      <c r="Y41" s="184"/>
      <c r="Z41" s="184"/>
      <c r="AA41" s="184"/>
      <c r="AB41" s="184"/>
      <c r="AC41" s="184"/>
      <c r="AD41" s="184"/>
      <c r="AE41" s="731"/>
      <c r="AF41" s="184"/>
      <c r="AG41" s="184"/>
    </row>
    <row r="42" spans="15:35" x14ac:dyDescent="0.2">
      <c r="O42" s="184"/>
      <c r="P42" s="184"/>
      <c r="Q42" s="184"/>
      <c r="R42" s="184"/>
      <c r="S42" s="184"/>
      <c r="T42" s="184"/>
      <c r="U42" s="184"/>
      <c r="V42" s="184"/>
      <c r="W42" s="184"/>
      <c r="X42" s="184"/>
      <c r="Y42" s="184"/>
      <c r="Z42" s="184"/>
      <c r="AA42" s="184"/>
      <c r="AB42" s="732"/>
      <c r="AC42" s="184"/>
      <c r="AD42" s="184"/>
      <c r="AE42" s="731"/>
      <c r="AF42" s="184"/>
      <c r="AG42" s="184"/>
    </row>
    <row r="43" spans="15:35" x14ac:dyDescent="0.2">
      <c r="O43" s="184"/>
      <c r="P43" s="184"/>
      <c r="Q43" s="184"/>
      <c r="R43" s="184"/>
      <c r="S43" s="184"/>
      <c r="T43" s="184"/>
      <c r="U43" s="184"/>
      <c r="V43" s="184"/>
      <c r="W43" s="184"/>
      <c r="X43" s="184"/>
      <c r="Y43" s="184"/>
      <c r="Z43" s="184"/>
      <c r="AA43" s="184"/>
      <c r="AB43" s="184"/>
      <c r="AC43" s="184"/>
      <c r="AD43" s="184"/>
      <c r="AE43" s="731"/>
      <c r="AF43" s="184"/>
      <c r="AG43" s="184"/>
    </row>
    <row r="44" spans="15:35" ht="13.5" x14ac:dyDescent="0.2">
      <c r="O44" s="184"/>
      <c r="P44" s="184"/>
      <c r="Q44" s="733"/>
      <c r="R44" s="184"/>
      <c r="S44" s="184"/>
      <c r="T44" s="184"/>
      <c r="U44" s="184"/>
      <c r="V44" s="184"/>
      <c r="W44" s="184"/>
      <c r="X44" s="184"/>
      <c r="Y44" s="184"/>
      <c r="Z44" s="184"/>
      <c r="AA44" s="732"/>
      <c r="AB44" s="184"/>
      <c r="AC44" s="184"/>
      <c r="AD44" s="184"/>
      <c r="AE44" s="731"/>
      <c r="AF44" s="184"/>
      <c r="AG44" s="184"/>
    </row>
    <row r="45" spans="15:35" x14ac:dyDescent="0.2">
      <c r="O45" s="184"/>
      <c r="P45" s="184"/>
      <c r="Q45" s="184"/>
      <c r="R45" s="184"/>
      <c r="S45" s="184"/>
      <c r="T45" s="184"/>
      <c r="U45" s="184"/>
      <c r="V45" s="184"/>
      <c r="W45" s="184"/>
      <c r="X45" s="184"/>
      <c r="Y45" s="184"/>
      <c r="Z45" s="184"/>
      <c r="AA45" s="732"/>
      <c r="AB45" s="184"/>
      <c r="AC45" s="184"/>
      <c r="AD45" s="184"/>
      <c r="AE45" s="731"/>
      <c r="AF45" s="184"/>
      <c r="AG45" s="184"/>
    </row>
    <row r="46" spans="15:35" x14ac:dyDescent="0.2">
      <c r="O46" s="184"/>
      <c r="P46" s="184"/>
      <c r="Q46" s="184"/>
      <c r="R46" s="184"/>
      <c r="S46" s="184"/>
      <c r="T46" s="184"/>
      <c r="U46" s="184"/>
      <c r="V46" s="184"/>
      <c r="W46" s="184"/>
      <c r="X46" s="184"/>
      <c r="Y46" s="184"/>
      <c r="Z46" s="184"/>
      <c r="AA46" s="732"/>
      <c r="AB46" s="184"/>
      <c r="AC46" s="184"/>
      <c r="AD46" s="184"/>
      <c r="AE46" s="731"/>
      <c r="AF46" s="184"/>
      <c r="AG46" s="184"/>
      <c r="AI46" s="453"/>
    </row>
    <row r="47" spans="15:35" x14ac:dyDescent="0.2">
      <c r="O47" s="184"/>
      <c r="P47" s="184"/>
      <c r="Q47" s="734"/>
      <c r="R47" s="184"/>
      <c r="S47" s="184"/>
      <c r="T47" s="184"/>
      <c r="U47" s="184"/>
      <c r="V47" s="184"/>
      <c r="W47" s="184"/>
      <c r="X47" s="184"/>
      <c r="Y47" s="184"/>
      <c r="Z47" s="184"/>
      <c r="AA47" s="732"/>
      <c r="AB47" s="184"/>
      <c r="AC47" s="184"/>
      <c r="AD47" s="184"/>
      <c r="AE47" s="731"/>
      <c r="AF47" s="184"/>
      <c r="AG47" s="184"/>
    </row>
    <row r="48" spans="15:35" x14ac:dyDescent="0.2">
      <c r="O48" s="184"/>
      <c r="P48" s="184"/>
      <c r="Q48" s="184"/>
      <c r="R48" s="184"/>
      <c r="S48" s="184"/>
      <c r="T48" s="184"/>
      <c r="U48" s="184"/>
      <c r="V48" s="184"/>
      <c r="W48" s="184"/>
      <c r="X48" s="184"/>
      <c r="Y48" s="184"/>
      <c r="Z48" s="184"/>
      <c r="AA48" s="184"/>
      <c r="AB48" s="184"/>
      <c r="AC48" s="184"/>
      <c r="AD48" s="184"/>
      <c r="AE48" s="731"/>
      <c r="AF48" s="184"/>
      <c r="AG48" s="184"/>
    </row>
    <row r="49" spans="15:33" ht="15" x14ac:dyDescent="0.2">
      <c r="O49" s="184"/>
      <c r="P49" s="184"/>
      <c r="Q49" s="184"/>
      <c r="R49" s="184"/>
      <c r="S49" s="184"/>
      <c r="T49" s="184"/>
      <c r="U49" s="184"/>
      <c r="V49" s="184"/>
      <c r="W49" s="184"/>
      <c r="X49" s="184"/>
      <c r="Y49" s="184"/>
      <c r="Z49" s="184"/>
      <c r="AA49" s="184"/>
      <c r="AB49" s="184"/>
      <c r="AC49" s="184"/>
      <c r="AD49" s="184"/>
      <c r="AE49" s="735"/>
      <c r="AF49" s="184"/>
      <c r="AG49" s="184"/>
    </row>
    <row r="50" spans="15:33" x14ac:dyDescent="0.2">
      <c r="O50" s="184"/>
      <c r="P50" s="184"/>
      <c r="Q50" s="184"/>
      <c r="R50" s="184"/>
      <c r="S50" s="184"/>
      <c r="T50" s="184"/>
      <c r="U50" s="184"/>
      <c r="V50" s="184"/>
      <c r="W50" s="184"/>
      <c r="X50" s="184"/>
      <c r="Y50" s="184"/>
      <c r="Z50" s="184"/>
      <c r="AA50" s="184"/>
      <c r="AB50" s="184"/>
      <c r="AC50" s="184"/>
      <c r="AD50" s="184"/>
      <c r="AE50" s="731"/>
      <c r="AF50" s="184"/>
      <c r="AG50" s="184"/>
    </row>
    <row r="52" spans="15:33" x14ac:dyDescent="0.2">
      <c r="AE52" s="454"/>
    </row>
  </sheetData>
  <mergeCells count="49">
    <mergeCell ref="O28:AM30"/>
    <mergeCell ref="C30:D30"/>
    <mergeCell ref="J30:N30"/>
    <mergeCell ref="D21:D24"/>
    <mergeCell ref="E21:E24"/>
    <mergeCell ref="F21:F24"/>
    <mergeCell ref="D25:D26"/>
    <mergeCell ref="E25:E26"/>
    <mergeCell ref="F25:F26"/>
    <mergeCell ref="AL10:AM10"/>
    <mergeCell ref="G16:G17"/>
    <mergeCell ref="G18:G19"/>
    <mergeCell ref="X10:Y10"/>
    <mergeCell ref="P10:Q10"/>
    <mergeCell ref="R10:S10"/>
    <mergeCell ref="T10:U10"/>
    <mergeCell ref="V10:W10"/>
    <mergeCell ref="AN10:AO10"/>
    <mergeCell ref="A12:A27"/>
    <mergeCell ref="B12:B27"/>
    <mergeCell ref="C12:C27"/>
    <mergeCell ref="D12:D13"/>
    <mergeCell ref="E12:E13"/>
    <mergeCell ref="F12:F13"/>
    <mergeCell ref="D14:D20"/>
    <mergeCell ref="E14:E20"/>
    <mergeCell ref="F14:F20"/>
    <mergeCell ref="AB10:AC10"/>
    <mergeCell ref="AD10:AE10"/>
    <mergeCell ref="AF10:AG10"/>
    <mergeCell ref="AH10:AI10"/>
    <mergeCell ref="AJ10:AK10"/>
    <mergeCell ref="O10:O11"/>
    <mergeCell ref="A3:N8"/>
    <mergeCell ref="AH9:AO9"/>
    <mergeCell ref="A10:B10"/>
    <mergeCell ref="C10:C11"/>
    <mergeCell ref="D10:D11"/>
    <mergeCell ref="E10:E11"/>
    <mergeCell ref="F10:F11"/>
    <mergeCell ref="G10:G11"/>
    <mergeCell ref="H10:H11"/>
    <mergeCell ref="I10:I11"/>
    <mergeCell ref="Z10:AA10"/>
    <mergeCell ref="J10:J11"/>
    <mergeCell ref="K10:K11"/>
    <mergeCell ref="L10:L11"/>
    <mergeCell ref="M10:M11"/>
    <mergeCell ref="N10:N11"/>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5F8F3-30BE-4BC7-8408-AFBA5C5670CA}">
  <dimension ref="B6:E16"/>
  <sheetViews>
    <sheetView tabSelected="1" workbookViewId="0">
      <selection activeCell="B10" sqref="B10"/>
    </sheetView>
  </sheetViews>
  <sheetFormatPr baseColWidth="10" defaultColWidth="11.42578125" defaultRowHeight="12.75" x14ac:dyDescent="0.2"/>
  <cols>
    <col min="1" max="1" width="11.42578125" style="184"/>
    <col min="2" max="2" width="34.28515625" style="184" customWidth="1"/>
    <col min="3" max="3" width="70.5703125" style="184" customWidth="1"/>
    <col min="4" max="5" width="34.28515625" style="184" customWidth="1"/>
    <col min="6" max="16384" width="11.42578125" style="184"/>
  </cols>
  <sheetData>
    <row r="6" spans="2:5" ht="16.5" x14ac:dyDescent="0.2">
      <c r="B6" s="1527" t="s">
        <v>305</v>
      </c>
      <c r="C6" s="1527"/>
      <c r="D6" s="1527"/>
      <c r="E6" s="1527"/>
    </row>
    <row r="8" spans="2:5" ht="16.5" x14ac:dyDescent="0.2">
      <c r="B8" s="296" t="s">
        <v>306</v>
      </c>
      <c r="C8" s="296" t="s">
        <v>307</v>
      </c>
      <c r="D8" s="295" t="s">
        <v>308</v>
      </c>
      <c r="E8" s="296" t="s">
        <v>309</v>
      </c>
    </row>
    <row r="9" spans="2:5" ht="25.5" x14ac:dyDescent="0.2">
      <c r="B9" s="1106">
        <v>45686</v>
      </c>
      <c r="C9" s="1107" t="s">
        <v>923</v>
      </c>
      <c r="D9" s="1108" t="s">
        <v>922</v>
      </c>
      <c r="E9" s="1108" t="s">
        <v>924</v>
      </c>
    </row>
    <row r="10" spans="2:5" ht="127.5" x14ac:dyDescent="0.2">
      <c r="B10" s="1106">
        <v>45744</v>
      </c>
      <c r="C10" s="1107" t="s">
        <v>927</v>
      </c>
      <c r="D10" s="1108" t="s">
        <v>925</v>
      </c>
      <c r="E10" s="1108" t="s">
        <v>926</v>
      </c>
    </row>
    <row r="11" spans="2:5" x14ac:dyDescent="0.2">
      <c r="B11" s="1108"/>
      <c r="C11" s="1109"/>
      <c r="D11" s="1108"/>
      <c r="E11" s="1108"/>
    </row>
    <row r="12" spans="2:5" x14ac:dyDescent="0.2">
      <c r="B12" s="1108"/>
      <c r="C12" s="1109"/>
      <c r="D12" s="1108"/>
      <c r="E12" s="1108"/>
    </row>
    <row r="13" spans="2:5" x14ac:dyDescent="0.2">
      <c r="B13" s="1108"/>
      <c r="C13" s="1109"/>
      <c r="D13" s="1108"/>
      <c r="E13" s="1108"/>
    </row>
    <row r="14" spans="2:5" x14ac:dyDescent="0.2">
      <c r="B14" s="1108"/>
      <c r="C14" s="1109"/>
      <c r="D14" s="1108"/>
      <c r="E14" s="1108"/>
    </row>
    <row r="15" spans="2:5" x14ac:dyDescent="0.2">
      <c r="B15" s="1108"/>
      <c r="C15" s="1110"/>
      <c r="D15" s="1108"/>
      <c r="E15" s="1108"/>
    </row>
    <row r="16" spans="2:5" x14ac:dyDescent="0.2">
      <c r="B16" s="1108"/>
      <c r="C16" s="1109"/>
      <c r="D16" s="1108"/>
      <c r="E16" s="1108"/>
    </row>
  </sheetData>
  <mergeCells count="1">
    <mergeCell ref="B6:E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8982E-5DDB-4166-B0B3-16E50E3BB328}">
  <dimension ref="A1:AO61"/>
  <sheetViews>
    <sheetView topLeftCell="F38" zoomScale="80" zoomScaleNormal="80" workbookViewId="0">
      <selection activeCell="I42" sqref="I42"/>
    </sheetView>
  </sheetViews>
  <sheetFormatPr baseColWidth="10" defaultColWidth="11.42578125" defaultRowHeight="12.75" x14ac:dyDescent="0.2"/>
  <cols>
    <col min="1" max="1" width="29.85546875" style="184" customWidth="1"/>
    <col min="2" max="2" width="29.5703125" style="184" customWidth="1"/>
    <col min="3" max="3" width="19.85546875" style="184" customWidth="1"/>
    <col min="4" max="4" width="34" style="184" customWidth="1"/>
    <col min="5" max="5" width="23" style="2" customWidth="1"/>
    <col min="6" max="6" width="20.140625" style="2" customWidth="1"/>
    <col min="7" max="7" width="47.85546875" style="184" customWidth="1"/>
    <col min="8" max="8" width="31.5703125" style="184" customWidth="1"/>
    <col min="9" max="9" width="36" style="184" customWidth="1"/>
    <col min="10" max="10" width="20.85546875" style="534" customWidth="1"/>
    <col min="11" max="11" width="23.42578125" style="184" customWidth="1"/>
    <col min="12" max="12" width="23.42578125" style="1528" customWidth="1"/>
    <col min="13" max="13" width="23.42578125" style="847" customWidth="1"/>
    <col min="14" max="14" width="21.42578125" style="184" customWidth="1"/>
    <col min="15" max="15" width="13.85546875" style="534" customWidth="1"/>
    <col min="16" max="39" width="6.5703125" style="847" customWidth="1"/>
    <col min="40" max="40" width="13.5703125" style="184" customWidth="1"/>
    <col min="41" max="41" width="22.85546875" style="184" customWidth="1"/>
    <col min="42" max="42" width="24.42578125" style="184" customWidth="1"/>
    <col min="43" max="16384" width="11.42578125" style="184"/>
  </cols>
  <sheetData>
    <row r="1" spans="1:41" ht="15" x14ac:dyDescent="0.2">
      <c r="P1" s="848"/>
      <c r="R1" s="848"/>
      <c r="T1" s="848"/>
      <c r="V1" s="848"/>
      <c r="X1" s="848"/>
      <c r="Z1" s="848"/>
      <c r="AB1" s="848"/>
      <c r="AD1" s="848"/>
      <c r="AF1" s="848"/>
      <c r="AH1" s="848"/>
      <c r="AJ1" s="848"/>
      <c r="AL1" s="848"/>
    </row>
    <row r="2" spans="1:41" ht="15.75" thickBot="1" x14ac:dyDescent="0.25">
      <c r="P2" s="848"/>
      <c r="R2" s="848"/>
      <c r="T2" s="848"/>
      <c r="V2" s="848"/>
      <c r="X2" s="848"/>
      <c r="Z2" s="848"/>
      <c r="AB2" s="848"/>
      <c r="AD2" s="848"/>
      <c r="AF2" s="848"/>
      <c r="AH2" s="848"/>
      <c r="AJ2" s="848"/>
      <c r="AL2" s="848"/>
    </row>
    <row r="3" spans="1:41" ht="15" customHeight="1" x14ac:dyDescent="0.2">
      <c r="A3" s="1119" t="s">
        <v>799</v>
      </c>
      <c r="B3" s="1120"/>
      <c r="C3" s="1120"/>
      <c r="D3" s="1120"/>
      <c r="E3" s="1120"/>
      <c r="F3" s="1120"/>
      <c r="G3" s="1120"/>
      <c r="H3" s="1120"/>
      <c r="I3" s="1120"/>
      <c r="J3" s="1120"/>
      <c r="K3" s="1120"/>
      <c r="L3" s="1120"/>
      <c r="M3" s="1120"/>
      <c r="N3" s="1120"/>
      <c r="O3" s="544"/>
      <c r="P3" s="544"/>
      <c r="Q3" s="544"/>
      <c r="R3" s="544"/>
      <c r="S3" s="544"/>
      <c r="T3" s="544"/>
      <c r="U3" s="544"/>
      <c r="V3" s="544"/>
      <c r="W3" s="544"/>
      <c r="X3" s="544"/>
      <c r="Y3" s="544"/>
      <c r="Z3" s="544"/>
      <c r="AA3" s="544"/>
      <c r="AB3" s="544"/>
      <c r="AC3" s="544"/>
      <c r="AD3" s="544"/>
      <c r="AE3" s="544"/>
      <c r="AF3" s="544"/>
      <c r="AG3" s="544"/>
      <c r="AH3" s="544"/>
      <c r="AI3" s="544"/>
      <c r="AJ3" s="544"/>
      <c r="AK3" s="544"/>
      <c r="AL3" s="544"/>
      <c r="AM3" s="544"/>
      <c r="AN3" s="1125" t="s">
        <v>0</v>
      </c>
      <c r="AO3" s="1126"/>
    </row>
    <row r="4" spans="1:41" ht="15" customHeight="1" x14ac:dyDescent="0.2">
      <c r="A4" s="1121"/>
      <c r="B4" s="1122"/>
      <c r="C4" s="1122"/>
      <c r="D4" s="1122"/>
      <c r="E4" s="1122"/>
      <c r="F4" s="1122"/>
      <c r="G4" s="1122"/>
      <c r="H4" s="1122"/>
      <c r="I4" s="1122"/>
      <c r="J4" s="1122"/>
      <c r="K4" s="1122"/>
      <c r="L4" s="1122"/>
      <c r="M4" s="1122"/>
      <c r="N4" s="1122"/>
      <c r="O4" s="545"/>
      <c r="P4" s="545"/>
      <c r="Q4" s="545"/>
      <c r="R4" s="545"/>
      <c r="S4" s="545"/>
      <c r="T4" s="545"/>
      <c r="U4" s="545"/>
      <c r="V4" s="545"/>
      <c r="W4" s="545"/>
      <c r="X4" s="545"/>
      <c r="Y4" s="545"/>
      <c r="Z4" s="545"/>
      <c r="AA4" s="545"/>
      <c r="AB4" s="545"/>
      <c r="AC4" s="545"/>
      <c r="AD4" s="545"/>
      <c r="AE4" s="545"/>
      <c r="AF4" s="545"/>
      <c r="AG4" s="545"/>
      <c r="AH4" s="545"/>
      <c r="AI4" s="545"/>
      <c r="AJ4" s="545"/>
      <c r="AK4" s="545"/>
      <c r="AL4" s="545"/>
      <c r="AM4" s="545"/>
      <c r="AN4" s="1127"/>
      <c r="AO4" s="1128"/>
    </row>
    <row r="5" spans="1:41" ht="15" customHeight="1" x14ac:dyDescent="0.2">
      <c r="A5" s="1121"/>
      <c r="B5" s="1122"/>
      <c r="C5" s="1122"/>
      <c r="D5" s="1122"/>
      <c r="E5" s="1122"/>
      <c r="F5" s="1122"/>
      <c r="G5" s="1122"/>
      <c r="H5" s="1122"/>
      <c r="I5" s="1122"/>
      <c r="J5" s="1122"/>
      <c r="K5" s="1122"/>
      <c r="L5" s="1122"/>
      <c r="M5" s="1122"/>
      <c r="N5" s="1122"/>
      <c r="O5" s="545"/>
      <c r="P5" s="545"/>
      <c r="Q5" s="545"/>
      <c r="R5" s="545"/>
      <c r="S5" s="545"/>
      <c r="T5" s="545"/>
      <c r="U5" s="545"/>
      <c r="V5" s="545"/>
      <c r="W5" s="545"/>
      <c r="X5" s="545"/>
      <c r="Y5" s="545"/>
      <c r="Z5" s="545"/>
      <c r="AA5" s="545"/>
      <c r="AB5" s="545"/>
      <c r="AC5" s="545"/>
      <c r="AD5" s="545"/>
      <c r="AE5" s="545"/>
      <c r="AF5" s="545"/>
      <c r="AG5" s="545"/>
      <c r="AH5" s="545"/>
      <c r="AI5" s="545"/>
      <c r="AJ5" s="545"/>
      <c r="AK5" s="545"/>
      <c r="AL5" s="545"/>
      <c r="AM5" s="545"/>
      <c r="AN5" s="1127"/>
      <c r="AO5" s="1128"/>
    </row>
    <row r="6" spans="1:41" ht="15" customHeight="1" x14ac:dyDescent="0.2">
      <c r="A6" s="1121"/>
      <c r="B6" s="1122"/>
      <c r="C6" s="1122"/>
      <c r="D6" s="1122"/>
      <c r="E6" s="1122"/>
      <c r="F6" s="1122"/>
      <c r="G6" s="1122"/>
      <c r="H6" s="1122"/>
      <c r="I6" s="1122"/>
      <c r="J6" s="1122"/>
      <c r="K6" s="1122"/>
      <c r="L6" s="1122"/>
      <c r="M6" s="1122"/>
      <c r="N6" s="1122"/>
      <c r="O6" s="545"/>
      <c r="P6" s="545"/>
      <c r="Q6" s="545"/>
      <c r="R6" s="545"/>
      <c r="S6" s="545"/>
      <c r="T6" s="545"/>
      <c r="U6" s="545"/>
      <c r="V6" s="545"/>
      <c r="W6" s="545"/>
      <c r="X6" s="545"/>
      <c r="Y6" s="545"/>
      <c r="Z6" s="545"/>
      <c r="AA6" s="545"/>
      <c r="AB6" s="545"/>
      <c r="AC6" s="545"/>
      <c r="AD6" s="545"/>
      <c r="AE6" s="545"/>
      <c r="AF6" s="545"/>
      <c r="AG6" s="545"/>
      <c r="AH6" s="545"/>
      <c r="AI6" s="545"/>
      <c r="AJ6" s="545"/>
      <c r="AK6" s="545"/>
      <c r="AL6" s="545"/>
      <c r="AM6" s="545"/>
      <c r="AN6" s="1127"/>
      <c r="AO6" s="1128"/>
    </row>
    <row r="7" spans="1:41" ht="15" customHeight="1" x14ac:dyDescent="0.2">
      <c r="A7" s="1121"/>
      <c r="B7" s="1122"/>
      <c r="C7" s="1122"/>
      <c r="D7" s="1122"/>
      <c r="E7" s="1122"/>
      <c r="F7" s="1122"/>
      <c r="G7" s="1122"/>
      <c r="H7" s="1122"/>
      <c r="I7" s="1122"/>
      <c r="J7" s="1122"/>
      <c r="K7" s="1122"/>
      <c r="L7" s="1122"/>
      <c r="M7" s="1122"/>
      <c r="N7" s="1122"/>
      <c r="O7" s="545"/>
      <c r="P7" s="545"/>
      <c r="Q7" s="545"/>
      <c r="R7" s="545"/>
      <c r="S7" s="545"/>
      <c r="T7" s="545"/>
      <c r="U7" s="545"/>
      <c r="V7" s="545"/>
      <c r="W7" s="545"/>
      <c r="X7" s="545"/>
      <c r="Y7" s="545"/>
      <c r="Z7" s="545"/>
      <c r="AA7" s="545"/>
      <c r="AB7" s="545"/>
      <c r="AC7" s="545"/>
      <c r="AD7" s="545"/>
      <c r="AE7" s="545"/>
      <c r="AF7" s="545"/>
      <c r="AG7" s="545"/>
      <c r="AH7" s="545"/>
      <c r="AI7" s="545"/>
      <c r="AJ7" s="545"/>
      <c r="AK7" s="545"/>
      <c r="AL7" s="545"/>
      <c r="AM7" s="545"/>
      <c r="AN7" s="1127"/>
      <c r="AO7" s="1128"/>
    </row>
    <row r="8" spans="1:41" ht="15.75" customHeight="1" thickBot="1" x14ac:dyDescent="0.25">
      <c r="A8" s="1123"/>
      <c r="B8" s="1124"/>
      <c r="C8" s="1124"/>
      <c r="D8" s="1124"/>
      <c r="E8" s="1124"/>
      <c r="F8" s="1124"/>
      <c r="G8" s="1124"/>
      <c r="H8" s="1124"/>
      <c r="I8" s="1124"/>
      <c r="J8" s="1124"/>
      <c r="K8" s="1124"/>
      <c r="L8" s="1124"/>
      <c r="M8" s="1124"/>
      <c r="N8" s="1124"/>
      <c r="O8" s="546"/>
      <c r="P8" s="546"/>
      <c r="Q8" s="546"/>
      <c r="R8" s="546"/>
      <c r="S8" s="546"/>
      <c r="T8" s="546"/>
      <c r="U8" s="546"/>
      <c r="V8" s="546"/>
      <c r="W8" s="546"/>
      <c r="X8" s="546"/>
      <c r="Y8" s="546"/>
      <c r="Z8" s="546"/>
      <c r="AA8" s="546"/>
      <c r="AB8" s="546"/>
      <c r="AC8" s="546"/>
      <c r="AD8" s="546"/>
      <c r="AE8" s="546"/>
      <c r="AF8" s="546"/>
      <c r="AG8" s="546"/>
      <c r="AH8" s="546"/>
      <c r="AI8" s="546"/>
      <c r="AJ8" s="546"/>
      <c r="AK8" s="546"/>
      <c r="AL8" s="546"/>
      <c r="AM8" s="546"/>
      <c r="AN8" s="1127"/>
      <c r="AO8" s="1128"/>
    </row>
    <row r="9" spans="1:41" ht="15.75" customHeight="1" thickBot="1" x14ac:dyDescent="0.25">
      <c r="A9" s="205" t="s">
        <v>1</v>
      </c>
      <c r="B9" s="206"/>
      <c r="C9" s="206"/>
      <c r="D9" s="206"/>
      <c r="E9" s="206"/>
      <c r="F9" s="206"/>
      <c r="G9" s="207"/>
      <c r="H9" s="208"/>
      <c r="I9" s="209"/>
      <c r="J9" s="849"/>
      <c r="K9" s="209"/>
      <c r="L9" s="1529"/>
      <c r="M9" s="730"/>
      <c r="N9" s="209"/>
      <c r="O9" s="849"/>
      <c r="P9" s="730"/>
      <c r="Q9" s="730"/>
      <c r="R9" s="730"/>
      <c r="S9" s="730"/>
      <c r="T9" s="730"/>
      <c r="U9" s="730"/>
      <c r="V9" s="730"/>
      <c r="W9" s="730"/>
      <c r="X9" s="730"/>
      <c r="Y9" s="730"/>
      <c r="Z9" s="730"/>
      <c r="AA9" s="730"/>
      <c r="AB9" s="730"/>
      <c r="AC9" s="730"/>
      <c r="AD9" s="730"/>
      <c r="AE9" s="730"/>
      <c r="AF9" s="730"/>
      <c r="AG9" s="730"/>
      <c r="AH9" s="730"/>
      <c r="AI9" s="730"/>
      <c r="AJ9" s="730"/>
      <c r="AK9" s="730"/>
      <c r="AL9" s="730"/>
      <c r="AM9" s="730"/>
      <c r="AN9" s="1129"/>
      <c r="AO9" s="1130"/>
    </row>
    <row r="10" spans="1:41" ht="48" customHeight="1" thickBot="1" x14ac:dyDescent="0.25">
      <c r="A10" s="1131" t="s">
        <v>3</v>
      </c>
      <c r="B10" s="1132"/>
      <c r="C10" s="1117" t="s">
        <v>4</v>
      </c>
      <c r="D10" s="1117" t="s">
        <v>5</v>
      </c>
      <c r="E10" s="1133" t="s">
        <v>6</v>
      </c>
      <c r="F10" s="1133" t="s">
        <v>7</v>
      </c>
      <c r="G10" s="1117" t="s">
        <v>8</v>
      </c>
      <c r="H10" s="1117" t="s">
        <v>9</v>
      </c>
      <c r="I10" s="1117" t="s">
        <v>10</v>
      </c>
      <c r="J10" s="1117" t="s">
        <v>11</v>
      </c>
      <c r="K10" s="1117" t="s">
        <v>12</v>
      </c>
      <c r="L10" s="1530" t="s">
        <v>13</v>
      </c>
      <c r="M10" s="1117" t="s">
        <v>14</v>
      </c>
      <c r="N10" s="1117" t="s">
        <v>15</v>
      </c>
      <c r="O10" s="1117" t="s">
        <v>16</v>
      </c>
      <c r="P10" s="1135" t="s">
        <v>17</v>
      </c>
      <c r="Q10" s="1136"/>
      <c r="R10" s="1135" t="s">
        <v>18</v>
      </c>
      <c r="S10" s="1136"/>
      <c r="T10" s="1135" t="s">
        <v>19</v>
      </c>
      <c r="U10" s="1136"/>
      <c r="V10" s="1135" t="s">
        <v>20</v>
      </c>
      <c r="W10" s="1136"/>
      <c r="X10" s="1135" t="s">
        <v>21</v>
      </c>
      <c r="Y10" s="1136"/>
      <c r="Z10" s="1135" t="s">
        <v>22</v>
      </c>
      <c r="AA10" s="1136"/>
      <c r="AB10" s="1135" t="s">
        <v>23</v>
      </c>
      <c r="AC10" s="1136"/>
      <c r="AD10" s="1135" t="s">
        <v>24</v>
      </c>
      <c r="AE10" s="1136"/>
      <c r="AF10" s="1135" t="s">
        <v>25</v>
      </c>
      <c r="AG10" s="1136"/>
      <c r="AH10" s="1135" t="s">
        <v>26</v>
      </c>
      <c r="AI10" s="1136"/>
      <c r="AJ10" s="1135" t="s">
        <v>27</v>
      </c>
      <c r="AK10" s="1136"/>
      <c r="AL10" s="1135" t="s">
        <v>28</v>
      </c>
      <c r="AM10" s="1136"/>
      <c r="AN10" s="1140" t="s">
        <v>135</v>
      </c>
      <c r="AO10" s="1141"/>
    </row>
    <row r="11" spans="1:41" ht="39.75" customHeight="1" thickBot="1" x14ac:dyDescent="0.25">
      <c r="A11" s="726" t="s">
        <v>30</v>
      </c>
      <c r="B11" s="726" t="s">
        <v>31</v>
      </c>
      <c r="C11" s="1118"/>
      <c r="D11" s="1118"/>
      <c r="E11" s="1134"/>
      <c r="F11" s="1134"/>
      <c r="G11" s="1118"/>
      <c r="H11" s="1118"/>
      <c r="I11" s="1118"/>
      <c r="J11" s="1118"/>
      <c r="K11" s="1118"/>
      <c r="L11" s="1531"/>
      <c r="M11" s="1118"/>
      <c r="N11" s="1118"/>
      <c r="O11" s="1118"/>
      <c r="P11" s="850" t="s">
        <v>32</v>
      </c>
      <c r="Q11" s="851" t="s">
        <v>33</v>
      </c>
      <c r="R11" s="850" t="s">
        <v>32</v>
      </c>
      <c r="S11" s="851" t="s">
        <v>33</v>
      </c>
      <c r="T11" s="850" t="s">
        <v>32</v>
      </c>
      <c r="U11" s="851" t="s">
        <v>33</v>
      </c>
      <c r="V11" s="850" t="s">
        <v>32</v>
      </c>
      <c r="W11" s="851" t="s">
        <v>33</v>
      </c>
      <c r="X11" s="850" t="s">
        <v>32</v>
      </c>
      <c r="Y11" s="851" t="s">
        <v>33</v>
      </c>
      <c r="Z11" s="850" t="s">
        <v>32</v>
      </c>
      <c r="AA11" s="851" t="s">
        <v>33</v>
      </c>
      <c r="AB11" s="850" t="s">
        <v>32</v>
      </c>
      <c r="AC11" s="851" t="s">
        <v>33</v>
      </c>
      <c r="AD11" s="850" t="s">
        <v>32</v>
      </c>
      <c r="AE11" s="851" t="s">
        <v>33</v>
      </c>
      <c r="AF11" s="850" t="s">
        <v>32</v>
      </c>
      <c r="AG11" s="851" t="s">
        <v>33</v>
      </c>
      <c r="AH11" s="850" t="s">
        <v>32</v>
      </c>
      <c r="AI11" s="851" t="s">
        <v>33</v>
      </c>
      <c r="AJ11" s="850" t="s">
        <v>32</v>
      </c>
      <c r="AK11" s="851" t="s">
        <v>33</v>
      </c>
      <c r="AL11" s="850" t="s">
        <v>32</v>
      </c>
      <c r="AM11" s="851" t="s">
        <v>33</v>
      </c>
      <c r="AN11" s="852" t="s">
        <v>34</v>
      </c>
      <c r="AO11" s="853" t="s">
        <v>35</v>
      </c>
    </row>
    <row r="12" spans="1:41" s="860" customFormat="1" ht="45" customHeight="1" x14ac:dyDescent="0.2">
      <c r="A12" s="1142" t="s">
        <v>800</v>
      </c>
      <c r="B12" s="1144" t="s">
        <v>801</v>
      </c>
      <c r="C12" s="1147" t="s">
        <v>802</v>
      </c>
      <c r="D12" s="1150" t="s">
        <v>803</v>
      </c>
      <c r="E12" s="1153">
        <v>0.4</v>
      </c>
      <c r="F12" s="1156" t="s">
        <v>804</v>
      </c>
      <c r="G12" s="1137" t="s">
        <v>805</v>
      </c>
      <c r="H12" s="981" t="s">
        <v>806</v>
      </c>
      <c r="I12" s="981" t="s">
        <v>807</v>
      </c>
      <c r="J12" s="854">
        <v>0.02</v>
      </c>
      <c r="K12" s="855" t="s">
        <v>113</v>
      </c>
      <c r="L12" s="1532">
        <v>45809</v>
      </c>
      <c r="M12" s="856">
        <v>46022</v>
      </c>
      <c r="N12" s="855" t="s">
        <v>45</v>
      </c>
      <c r="O12" s="857" t="s">
        <v>46</v>
      </c>
      <c r="P12" s="858"/>
      <c r="Q12" s="223">
        <v>0</v>
      </c>
      <c r="R12" s="858"/>
      <c r="S12" s="223">
        <v>0</v>
      </c>
      <c r="T12" s="858"/>
      <c r="U12" s="223">
        <v>0</v>
      </c>
      <c r="V12" s="858"/>
      <c r="W12" s="223">
        <v>0</v>
      </c>
      <c r="X12" s="858"/>
      <c r="Y12" s="223">
        <v>0</v>
      </c>
      <c r="Z12" s="858"/>
      <c r="AA12" s="223">
        <v>40</v>
      </c>
      <c r="AB12" s="858"/>
      <c r="AC12" s="223">
        <v>25</v>
      </c>
      <c r="AD12" s="858"/>
      <c r="AE12" s="223">
        <v>25</v>
      </c>
      <c r="AF12" s="858"/>
      <c r="AG12" s="223">
        <v>25</v>
      </c>
      <c r="AH12" s="858"/>
      <c r="AI12" s="223">
        <v>25</v>
      </c>
      <c r="AJ12" s="858"/>
      <c r="AK12" s="223">
        <v>25</v>
      </c>
      <c r="AL12" s="858"/>
      <c r="AM12" s="223">
        <v>18</v>
      </c>
      <c r="AN12" s="21"/>
      <c r="AO12" s="859"/>
    </row>
    <row r="13" spans="1:41" s="860" customFormat="1" ht="45" customHeight="1" x14ac:dyDescent="0.2">
      <c r="A13" s="1142"/>
      <c r="B13" s="1145"/>
      <c r="C13" s="1148"/>
      <c r="D13" s="1151"/>
      <c r="E13" s="1154"/>
      <c r="F13" s="1157"/>
      <c r="G13" s="1138"/>
      <c r="H13" s="1159" t="s">
        <v>808</v>
      </c>
      <c r="I13" s="983" t="s">
        <v>809</v>
      </c>
      <c r="J13" s="128">
        <v>0.03</v>
      </c>
      <c r="K13" s="861" t="s">
        <v>113</v>
      </c>
      <c r="L13" s="1533">
        <v>45809</v>
      </c>
      <c r="M13" s="862">
        <v>46022</v>
      </c>
      <c r="N13" s="861" t="s">
        <v>45</v>
      </c>
      <c r="O13" s="863" t="s">
        <v>46</v>
      </c>
      <c r="P13" s="864"/>
      <c r="Q13" s="233">
        <v>0</v>
      </c>
      <c r="R13" s="864"/>
      <c r="S13" s="233">
        <v>0</v>
      </c>
      <c r="T13" s="864"/>
      <c r="U13" s="233">
        <v>0</v>
      </c>
      <c r="V13" s="864"/>
      <c r="W13" s="233">
        <v>0</v>
      </c>
      <c r="X13" s="864"/>
      <c r="Y13" s="233">
        <v>0</v>
      </c>
      <c r="Z13" s="864"/>
      <c r="AA13" s="233">
        <v>125</v>
      </c>
      <c r="AB13" s="864"/>
      <c r="AC13" s="233">
        <v>100</v>
      </c>
      <c r="AD13" s="864"/>
      <c r="AE13" s="233">
        <v>100</v>
      </c>
      <c r="AF13" s="864"/>
      <c r="AG13" s="233">
        <v>100</v>
      </c>
      <c r="AH13" s="864"/>
      <c r="AI13" s="233">
        <v>125</v>
      </c>
      <c r="AJ13" s="864"/>
      <c r="AK13" s="233">
        <v>150</v>
      </c>
      <c r="AL13" s="864"/>
      <c r="AM13" s="233">
        <v>100</v>
      </c>
      <c r="AN13" s="260"/>
      <c r="AO13" s="865"/>
    </row>
    <row r="14" spans="1:41" s="860" customFormat="1" ht="66.75" customHeight="1" x14ac:dyDescent="0.2">
      <c r="A14" s="1142"/>
      <c r="B14" s="1145"/>
      <c r="C14" s="1148"/>
      <c r="D14" s="1151"/>
      <c r="E14" s="1154"/>
      <c r="F14" s="1157"/>
      <c r="G14" s="1138"/>
      <c r="H14" s="1159"/>
      <c r="I14" s="984" t="s">
        <v>810</v>
      </c>
      <c r="J14" s="128">
        <v>0.02</v>
      </c>
      <c r="K14" s="161" t="s">
        <v>113</v>
      </c>
      <c r="L14" s="1533">
        <v>45748</v>
      </c>
      <c r="M14" s="866">
        <v>46022</v>
      </c>
      <c r="N14" s="161" t="s">
        <v>45</v>
      </c>
      <c r="O14" s="863" t="s">
        <v>46</v>
      </c>
      <c r="P14" s="864"/>
      <c r="Q14" s="233">
        <v>0</v>
      </c>
      <c r="R14" s="864"/>
      <c r="S14" s="233">
        <v>0</v>
      </c>
      <c r="T14" s="864"/>
      <c r="U14" s="233">
        <v>0</v>
      </c>
      <c r="V14" s="864"/>
      <c r="W14" s="233">
        <v>50</v>
      </c>
      <c r="X14" s="864"/>
      <c r="Y14" s="233">
        <v>50</v>
      </c>
      <c r="Z14" s="864"/>
      <c r="AA14" s="867">
        <v>100</v>
      </c>
      <c r="AB14" s="864"/>
      <c r="AC14" s="867">
        <v>100</v>
      </c>
      <c r="AD14" s="864"/>
      <c r="AE14" s="867">
        <v>125</v>
      </c>
      <c r="AF14" s="864"/>
      <c r="AG14" s="867">
        <v>150</v>
      </c>
      <c r="AH14" s="864"/>
      <c r="AI14" s="867">
        <v>125</v>
      </c>
      <c r="AJ14" s="864"/>
      <c r="AK14" s="867">
        <v>50</v>
      </c>
      <c r="AL14" s="864"/>
      <c r="AM14" s="867">
        <v>50</v>
      </c>
      <c r="AN14" s="260"/>
      <c r="AO14" s="865"/>
    </row>
    <row r="15" spans="1:41" s="860" customFormat="1" ht="66.75" customHeight="1" x14ac:dyDescent="0.2">
      <c r="A15" s="1142"/>
      <c r="B15" s="1145"/>
      <c r="C15" s="1148"/>
      <c r="D15" s="1151"/>
      <c r="E15" s="1154"/>
      <c r="F15" s="1157"/>
      <c r="G15" s="1138"/>
      <c r="H15" s="984" t="s">
        <v>811</v>
      </c>
      <c r="I15" s="984" t="s">
        <v>812</v>
      </c>
      <c r="J15" s="128">
        <v>0.02</v>
      </c>
      <c r="K15" s="861" t="s">
        <v>113</v>
      </c>
      <c r="L15" s="1533">
        <v>45901</v>
      </c>
      <c r="M15" s="862">
        <v>46022</v>
      </c>
      <c r="N15" s="861" t="s">
        <v>45</v>
      </c>
      <c r="O15" s="863" t="s">
        <v>46</v>
      </c>
      <c r="P15" s="864"/>
      <c r="Q15" s="233">
        <v>0</v>
      </c>
      <c r="R15" s="864"/>
      <c r="S15" s="233">
        <v>0</v>
      </c>
      <c r="T15" s="864"/>
      <c r="U15" s="233">
        <v>0</v>
      </c>
      <c r="V15" s="864"/>
      <c r="W15" s="233">
        <v>0</v>
      </c>
      <c r="X15" s="864"/>
      <c r="Y15" s="233">
        <v>0</v>
      </c>
      <c r="Z15" s="864"/>
      <c r="AA15" s="233">
        <v>0</v>
      </c>
      <c r="AB15" s="864"/>
      <c r="AC15" s="233">
        <v>0</v>
      </c>
      <c r="AD15" s="864"/>
      <c r="AE15" s="233">
        <v>0</v>
      </c>
      <c r="AF15" s="864"/>
      <c r="AG15" s="233">
        <v>24</v>
      </c>
      <c r="AH15" s="864"/>
      <c r="AI15" s="233">
        <v>0</v>
      </c>
      <c r="AJ15" s="864"/>
      <c r="AK15" s="233">
        <v>0</v>
      </c>
      <c r="AL15" s="864"/>
      <c r="AM15" s="233">
        <v>30</v>
      </c>
      <c r="AN15" s="260"/>
      <c r="AO15" s="865"/>
    </row>
    <row r="16" spans="1:41" s="860" customFormat="1" ht="45" customHeight="1" x14ac:dyDescent="0.2">
      <c r="A16" s="1142"/>
      <c r="B16" s="1145"/>
      <c r="C16" s="1148"/>
      <c r="D16" s="1151"/>
      <c r="E16" s="1154"/>
      <c r="F16" s="1157"/>
      <c r="G16" s="1138"/>
      <c r="H16" s="1160" t="s">
        <v>813</v>
      </c>
      <c r="I16" s="983" t="s">
        <v>814</v>
      </c>
      <c r="J16" s="128">
        <v>0.02</v>
      </c>
      <c r="K16" s="161" t="s">
        <v>113</v>
      </c>
      <c r="L16" s="1533">
        <v>45809</v>
      </c>
      <c r="M16" s="862">
        <v>46022</v>
      </c>
      <c r="N16" s="861" t="s">
        <v>45</v>
      </c>
      <c r="O16" s="863" t="s">
        <v>46</v>
      </c>
      <c r="P16" s="864"/>
      <c r="Q16" s="233">
        <v>0</v>
      </c>
      <c r="R16" s="864"/>
      <c r="S16" s="233">
        <v>0</v>
      </c>
      <c r="T16" s="864"/>
      <c r="U16" s="233">
        <v>0</v>
      </c>
      <c r="V16" s="864"/>
      <c r="W16" s="233">
        <v>0</v>
      </c>
      <c r="X16" s="864"/>
      <c r="Y16" s="233">
        <v>0</v>
      </c>
      <c r="Z16" s="864"/>
      <c r="AA16" s="868">
        <v>0.16</v>
      </c>
      <c r="AB16" s="864"/>
      <c r="AC16" s="868">
        <v>0.12</v>
      </c>
      <c r="AD16" s="864"/>
      <c r="AE16" s="868">
        <v>0.12</v>
      </c>
      <c r="AF16" s="864"/>
      <c r="AG16" s="868">
        <v>0.12</v>
      </c>
      <c r="AH16" s="864"/>
      <c r="AI16" s="868">
        <v>0.16</v>
      </c>
      <c r="AJ16" s="864"/>
      <c r="AK16" s="868">
        <v>0.19</v>
      </c>
      <c r="AL16" s="864"/>
      <c r="AM16" s="868">
        <v>0.13</v>
      </c>
      <c r="AN16" s="869"/>
      <c r="AO16" s="865"/>
    </row>
    <row r="17" spans="1:41" s="860" customFormat="1" ht="45" customHeight="1" x14ac:dyDescent="0.2">
      <c r="A17" s="1142"/>
      <c r="B17" s="1145"/>
      <c r="C17" s="1148"/>
      <c r="D17" s="1151"/>
      <c r="E17" s="1154"/>
      <c r="F17" s="1157"/>
      <c r="G17" s="1138"/>
      <c r="H17" s="1160"/>
      <c r="I17" s="984" t="s">
        <v>815</v>
      </c>
      <c r="J17" s="128">
        <v>0.02</v>
      </c>
      <c r="K17" s="161" t="s">
        <v>113</v>
      </c>
      <c r="L17" s="1533">
        <v>45748</v>
      </c>
      <c r="M17" s="866">
        <v>46022</v>
      </c>
      <c r="N17" s="161" t="s">
        <v>45</v>
      </c>
      <c r="O17" s="863" t="s">
        <v>46</v>
      </c>
      <c r="P17" s="864"/>
      <c r="Q17" s="233">
        <v>0</v>
      </c>
      <c r="R17" s="864"/>
      <c r="S17" s="233">
        <v>0</v>
      </c>
      <c r="T17" s="864"/>
      <c r="U17" s="233">
        <v>0</v>
      </c>
      <c r="V17" s="864"/>
      <c r="W17" s="870">
        <v>0.06</v>
      </c>
      <c r="X17" s="871"/>
      <c r="Y17" s="870">
        <v>0.06</v>
      </c>
      <c r="Z17" s="871"/>
      <c r="AA17" s="872">
        <v>0.12</v>
      </c>
      <c r="AB17" s="871"/>
      <c r="AC17" s="872">
        <v>0.13</v>
      </c>
      <c r="AD17" s="871"/>
      <c r="AE17" s="872">
        <v>0.16</v>
      </c>
      <c r="AF17" s="871"/>
      <c r="AG17" s="872">
        <v>0.19</v>
      </c>
      <c r="AH17" s="871"/>
      <c r="AI17" s="872">
        <v>0.16</v>
      </c>
      <c r="AJ17" s="871"/>
      <c r="AK17" s="872">
        <v>0.06</v>
      </c>
      <c r="AL17" s="871"/>
      <c r="AM17" s="872">
        <v>0.06</v>
      </c>
      <c r="AN17" s="869"/>
      <c r="AO17" s="865"/>
    </row>
    <row r="18" spans="1:41" s="860" customFormat="1" ht="54" customHeight="1" x14ac:dyDescent="0.2">
      <c r="A18" s="1142"/>
      <c r="B18" s="1145"/>
      <c r="C18" s="1148"/>
      <c r="D18" s="1151"/>
      <c r="E18" s="1154"/>
      <c r="F18" s="1157"/>
      <c r="G18" s="1138"/>
      <c r="H18" s="982" t="s">
        <v>816</v>
      </c>
      <c r="I18" s="985" t="s">
        <v>817</v>
      </c>
      <c r="J18" s="128">
        <v>0.02</v>
      </c>
      <c r="K18" s="861" t="s">
        <v>113</v>
      </c>
      <c r="L18" s="1533">
        <v>45839</v>
      </c>
      <c r="M18" s="862">
        <v>46022</v>
      </c>
      <c r="N18" s="861" t="s">
        <v>45</v>
      </c>
      <c r="O18" s="863" t="s">
        <v>46</v>
      </c>
      <c r="P18" s="864"/>
      <c r="Q18" s="233">
        <v>0</v>
      </c>
      <c r="R18" s="864"/>
      <c r="S18" s="233">
        <v>0</v>
      </c>
      <c r="T18" s="864"/>
      <c r="U18" s="233">
        <v>0</v>
      </c>
      <c r="V18" s="864"/>
      <c r="W18" s="233">
        <v>0</v>
      </c>
      <c r="X18" s="864"/>
      <c r="Y18" s="233">
        <v>0</v>
      </c>
      <c r="Z18" s="864"/>
      <c r="AA18" s="233">
        <v>0</v>
      </c>
      <c r="AB18" s="864"/>
      <c r="AC18" s="233">
        <v>4</v>
      </c>
      <c r="AD18" s="864"/>
      <c r="AE18" s="233">
        <v>10</v>
      </c>
      <c r="AF18" s="864"/>
      <c r="AG18" s="233">
        <v>12</v>
      </c>
      <c r="AH18" s="864"/>
      <c r="AI18" s="233">
        <v>12</v>
      </c>
      <c r="AJ18" s="864"/>
      <c r="AK18" s="233">
        <v>12</v>
      </c>
      <c r="AL18" s="864"/>
      <c r="AM18" s="233">
        <v>4</v>
      </c>
      <c r="AN18" s="260"/>
      <c r="AO18" s="865"/>
    </row>
    <row r="19" spans="1:41" s="860" customFormat="1" ht="45" customHeight="1" x14ac:dyDescent="0.2">
      <c r="A19" s="1142"/>
      <c r="B19" s="1145"/>
      <c r="C19" s="1148"/>
      <c r="D19" s="1151"/>
      <c r="E19" s="1154"/>
      <c r="F19" s="1157"/>
      <c r="G19" s="1138"/>
      <c r="H19" s="873" t="s">
        <v>818</v>
      </c>
      <c r="I19" s="982" t="s">
        <v>819</v>
      </c>
      <c r="J19" s="128">
        <v>0.02</v>
      </c>
      <c r="K19" s="861" t="s">
        <v>113</v>
      </c>
      <c r="L19" s="1533">
        <v>45839</v>
      </c>
      <c r="M19" s="862">
        <v>46022</v>
      </c>
      <c r="N19" s="861" t="s">
        <v>45</v>
      </c>
      <c r="O19" s="863" t="s">
        <v>46</v>
      </c>
      <c r="P19" s="864"/>
      <c r="Q19" s="233">
        <v>0</v>
      </c>
      <c r="R19" s="864"/>
      <c r="S19" s="233">
        <v>0</v>
      </c>
      <c r="T19" s="864"/>
      <c r="U19" s="233">
        <v>0</v>
      </c>
      <c r="V19" s="864"/>
      <c r="W19" s="233">
        <v>0</v>
      </c>
      <c r="X19" s="864"/>
      <c r="Y19" s="233">
        <v>0</v>
      </c>
      <c r="Z19" s="864"/>
      <c r="AA19" s="233">
        <v>0</v>
      </c>
      <c r="AB19" s="864"/>
      <c r="AC19" s="874">
        <v>0.02</v>
      </c>
      <c r="AD19" s="864"/>
      <c r="AE19" s="874">
        <v>0.02</v>
      </c>
      <c r="AF19" s="864"/>
      <c r="AG19" s="874">
        <v>0.02</v>
      </c>
      <c r="AH19" s="864"/>
      <c r="AI19" s="874">
        <v>0.03</v>
      </c>
      <c r="AJ19" s="864"/>
      <c r="AK19" s="874">
        <v>0.03</v>
      </c>
      <c r="AL19" s="864"/>
      <c r="AM19" s="874">
        <v>0.02</v>
      </c>
      <c r="AN19" s="260"/>
      <c r="AO19" s="865"/>
    </row>
    <row r="20" spans="1:41" s="860" customFormat="1" ht="45" customHeight="1" x14ac:dyDescent="0.2">
      <c r="A20" s="1142"/>
      <c r="B20" s="1145"/>
      <c r="C20" s="1148"/>
      <c r="D20" s="1151"/>
      <c r="E20" s="1154"/>
      <c r="F20" s="1157"/>
      <c r="G20" s="1138"/>
      <c r="H20" s="986" t="s">
        <v>820</v>
      </c>
      <c r="I20" s="982" t="s">
        <v>821</v>
      </c>
      <c r="J20" s="128">
        <v>0.02</v>
      </c>
      <c r="K20" s="861" t="s">
        <v>113</v>
      </c>
      <c r="L20" s="1533">
        <v>45839</v>
      </c>
      <c r="M20" s="862">
        <v>46022</v>
      </c>
      <c r="N20" s="861" t="s">
        <v>45</v>
      </c>
      <c r="O20" s="863" t="s">
        <v>46</v>
      </c>
      <c r="P20" s="864"/>
      <c r="Q20" s="233">
        <v>0</v>
      </c>
      <c r="R20" s="864"/>
      <c r="S20" s="233">
        <v>0</v>
      </c>
      <c r="T20" s="864"/>
      <c r="U20" s="233">
        <v>0</v>
      </c>
      <c r="V20" s="864"/>
      <c r="W20" s="233">
        <v>0</v>
      </c>
      <c r="X20" s="864"/>
      <c r="Y20" s="233">
        <v>0</v>
      </c>
      <c r="Z20" s="864"/>
      <c r="AA20" s="233">
        <v>0</v>
      </c>
      <c r="AB20" s="864"/>
      <c r="AC20" s="874">
        <v>0.04</v>
      </c>
      <c r="AD20" s="864"/>
      <c r="AE20" s="874">
        <v>0.04</v>
      </c>
      <c r="AF20" s="864"/>
      <c r="AG20" s="874">
        <v>0.04</v>
      </c>
      <c r="AH20" s="864"/>
      <c r="AI20" s="874">
        <v>0.06</v>
      </c>
      <c r="AJ20" s="864"/>
      <c r="AK20" s="874">
        <v>0.06</v>
      </c>
      <c r="AL20" s="864"/>
      <c r="AM20" s="874">
        <v>0.04</v>
      </c>
      <c r="AN20" s="260"/>
      <c r="AO20" s="865"/>
    </row>
    <row r="21" spans="1:41" s="860" customFormat="1" ht="45" customHeight="1" x14ac:dyDescent="0.2">
      <c r="A21" s="1142"/>
      <c r="B21" s="1145"/>
      <c r="C21" s="1148"/>
      <c r="D21" s="1151"/>
      <c r="E21" s="1154"/>
      <c r="F21" s="1157"/>
      <c r="G21" s="1138"/>
      <c r="H21" s="982" t="s">
        <v>822</v>
      </c>
      <c r="I21" s="982" t="s">
        <v>823</v>
      </c>
      <c r="J21" s="128">
        <v>0.02</v>
      </c>
      <c r="K21" s="861" t="s">
        <v>113</v>
      </c>
      <c r="L21" s="1533">
        <v>45839</v>
      </c>
      <c r="M21" s="862">
        <v>46022</v>
      </c>
      <c r="N21" s="861" t="s">
        <v>45</v>
      </c>
      <c r="O21" s="863" t="s">
        <v>46</v>
      </c>
      <c r="P21" s="864"/>
      <c r="Q21" s="233">
        <v>0</v>
      </c>
      <c r="R21" s="864"/>
      <c r="S21" s="233">
        <v>0</v>
      </c>
      <c r="T21" s="864"/>
      <c r="U21" s="233">
        <v>0</v>
      </c>
      <c r="V21" s="864"/>
      <c r="W21" s="233">
        <v>0</v>
      </c>
      <c r="X21" s="864"/>
      <c r="Y21" s="233">
        <v>0</v>
      </c>
      <c r="Z21" s="864"/>
      <c r="AA21" s="233">
        <v>0</v>
      </c>
      <c r="AB21" s="864"/>
      <c r="AC21" s="233">
        <v>30</v>
      </c>
      <c r="AD21" s="864"/>
      <c r="AE21" s="233">
        <v>40</v>
      </c>
      <c r="AF21" s="864"/>
      <c r="AG21" s="233">
        <v>40</v>
      </c>
      <c r="AH21" s="864"/>
      <c r="AI21" s="233">
        <v>40</v>
      </c>
      <c r="AJ21" s="864"/>
      <c r="AK21" s="233">
        <v>40</v>
      </c>
      <c r="AL21" s="864"/>
      <c r="AM21" s="233">
        <v>26</v>
      </c>
      <c r="AN21" s="260"/>
      <c r="AO21" s="865"/>
    </row>
    <row r="22" spans="1:41" s="860" customFormat="1" ht="54.75" customHeight="1" x14ac:dyDescent="0.2">
      <c r="A22" s="1142"/>
      <c r="B22" s="1145"/>
      <c r="C22" s="1148"/>
      <c r="D22" s="1151"/>
      <c r="E22" s="1154"/>
      <c r="F22" s="1157"/>
      <c r="G22" s="1138"/>
      <c r="H22" s="982" t="s">
        <v>824</v>
      </c>
      <c r="I22" s="982" t="s">
        <v>825</v>
      </c>
      <c r="J22" s="875">
        <v>0.02</v>
      </c>
      <c r="K22" s="861" t="s">
        <v>113</v>
      </c>
      <c r="L22" s="1533">
        <v>45839</v>
      </c>
      <c r="M22" s="862">
        <v>46022</v>
      </c>
      <c r="N22" s="861" t="s">
        <v>826</v>
      </c>
      <c r="O22" s="863" t="s">
        <v>46</v>
      </c>
      <c r="P22" s="864"/>
      <c r="Q22" s="233">
        <v>0</v>
      </c>
      <c r="R22" s="864"/>
      <c r="S22" s="233">
        <v>0</v>
      </c>
      <c r="T22" s="864"/>
      <c r="U22" s="233">
        <v>0</v>
      </c>
      <c r="V22" s="864"/>
      <c r="W22" s="233">
        <v>0</v>
      </c>
      <c r="X22" s="864"/>
      <c r="Y22" s="233">
        <v>0</v>
      </c>
      <c r="Z22" s="864"/>
      <c r="AA22" s="233">
        <v>0</v>
      </c>
      <c r="AB22" s="864"/>
      <c r="AC22" s="233">
        <v>2</v>
      </c>
      <c r="AD22" s="864"/>
      <c r="AE22" s="233">
        <v>3</v>
      </c>
      <c r="AF22" s="864"/>
      <c r="AG22" s="233">
        <v>3</v>
      </c>
      <c r="AH22" s="864"/>
      <c r="AI22" s="233">
        <v>3</v>
      </c>
      <c r="AJ22" s="864"/>
      <c r="AK22" s="233">
        <v>3</v>
      </c>
      <c r="AL22" s="864"/>
      <c r="AM22" s="233">
        <v>2</v>
      </c>
      <c r="AN22" s="260"/>
      <c r="AO22" s="865"/>
    </row>
    <row r="23" spans="1:41" s="860" customFormat="1" ht="45" customHeight="1" x14ac:dyDescent="0.2">
      <c r="A23" s="1142"/>
      <c r="B23" s="1145"/>
      <c r="C23" s="1148"/>
      <c r="D23" s="1151"/>
      <c r="E23" s="1154"/>
      <c r="F23" s="1157"/>
      <c r="G23" s="1138"/>
      <c r="H23" s="982" t="s">
        <v>827</v>
      </c>
      <c r="I23" s="982" t="s">
        <v>828</v>
      </c>
      <c r="J23" s="128">
        <v>0.02</v>
      </c>
      <c r="K23" s="861" t="s">
        <v>113</v>
      </c>
      <c r="L23" s="1533">
        <v>45839</v>
      </c>
      <c r="M23" s="862">
        <v>46022</v>
      </c>
      <c r="N23" s="861" t="s">
        <v>45</v>
      </c>
      <c r="O23" s="863" t="s">
        <v>46</v>
      </c>
      <c r="P23" s="864"/>
      <c r="Q23" s="233">
        <v>0</v>
      </c>
      <c r="R23" s="864"/>
      <c r="S23" s="233">
        <v>0</v>
      </c>
      <c r="T23" s="864"/>
      <c r="U23" s="233">
        <v>0</v>
      </c>
      <c r="V23" s="864"/>
      <c r="W23" s="233">
        <v>0</v>
      </c>
      <c r="X23" s="864"/>
      <c r="Y23" s="233">
        <v>0</v>
      </c>
      <c r="Z23" s="864"/>
      <c r="AA23" s="233">
        <v>0</v>
      </c>
      <c r="AB23" s="864"/>
      <c r="AC23" s="233">
        <v>1</v>
      </c>
      <c r="AD23" s="864"/>
      <c r="AE23" s="233">
        <v>2</v>
      </c>
      <c r="AF23" s="864"/>
      <c r="AG23" s="233">
        <v>2</v>
      </c>
      <c r="AH23" s="864"/>
      <c r="AI23" s="233">
        <v>2</v>
      </c>
      <c r="AJ23" s="864"/>
      <c r="AK23" s="233">
        <v>2</v>
      </c>
      <c r="AL23" s="864"/>
      <c r="AM23" s="233">
        <v>1</v>
      </c>
      <c r="AN23" s="260"/>
      <c r="AO23" s="865"/>
    </row>
    <row r="24" spans="1:41" s="860" customFormat="1" ht="45" customHeight="1" x14ac:dyDescent="0.2">
      <c r="A24" s="1142"/>
      <c r="B24" s="1145"/>
      <c r="C24" s="1148"/>
      <c r="D24" s="1151"/>
      <c r="E24" s="1154"/>
      <c r="F24" s="1157"/>
      <c r="G24" s="1138"/>
      <c r="H24" s="982" t="s">
        <v>829</v>
      </c>
      <c r="I24" s="982" t="s">
        <v>830</v>
      </c>
      <c r="J24" s="128">
        <v>0.02</v>
      </c>
      <c r="K24" s="861" t="s">
        <v>113</v>
      </c>
      <c r="L24" s="1533">
        <v>45839</v>
      </c>
      <c r="M24" s="862">
        <v>46022</v>
      </c>
      <c r="N24" s="861" t="s">
        <v>45</v>
      </c>
      <c r="O24" s="863" t="s">
        <v>46</v>
      </c>
      <c r="P24" s="864"/>
      <c r="Q24" s="233">
        <v>0</v>
      </c>
      <c r="R24" s="864"/>
      <c r="S24" s="233">
        <v>0</v>
      </c>
      <c r="T24" s="864"/>
      <c r="U24" s="233">
        <v>0</v>
      </c>
      <c r="V24" s="864"/>
      <c r="W24" s="233">
        <v>0</v>
      </c>
      <c r="X24" s="864"/>
      <c r="Y24" s="233">
        <v>0</v>
      </c>
      <c r="Z24" s="864"/>
      <c r="AA24" s="233">
        <v>0</v>
      </c>
      <c r="AB24" s="864"/>
      <c r="AC24" s="233">
        <v>10</v>
      </c>
      <c r="AD24" s="864"/>
      <c r="AE24" s="233">
        <v>20</v>
      </c>
      <c r="AF24" s="864"/>
      <c r="AG24" s="233">
        <v>20</v>
      </c>
      <c r="AH24" s="864"/>
      <c r="AI24" s="233">
        <v>20</v>
      </c>
      <c r="AJ24" s="864"/>
      <c r="AK24" s="233">
        <v>20</v>
      </c>
      <c r="AL24" s="864"/>
      <c r="AM24" s="233">
        <v>10</v>
      </c>
      <c r="AN24" s="260"/>
      <c r="AO24" s="865"/>
    </row>
    <row r="25" spans="1:41" s="860" customFormat="1" ht="45" customHeight="1" x14ac:dyDescent="0.2">
      <c r="A25" s="1142"/>
      <c r="B25" s="1145"/>
      <c r="C25" s="1148"/>
      <c r="D25" s="1151"/>
      <c r="E25" s="1154"/>
      <c r="F25" s="1157"/>
      <c r="G25" s="1138"/>
      <c r="H25" s="982" t="s">
        <v>831</v>
      </c>
      <c r="I25" s="982" t="s">
        <v>832</v>
      </c>
      <c r="J25" s="128">
        <v>0.02</v>
      </c>
      <c r="K25" s="861" t="s">
        <v>113</v>
      </c>
      <c r="L25" s="1533">
        <v>45839</v>
      </c>
      <c r="M25" s="862">
        <v>46022</v>
      </c>
      <c r="N25" s="861" t="s">
        <v>45</v>
      </c>
      <c r="O25" s="863" t="s">
        <v>46</v>
      </c>
      <c r="P25" s="864"/>
      <c r="Q25" s="233">
        <v>0</v>
      </c>
      <c r="R25" s="864"/>
      <c r="S25" s="233">
        <v>0</v>
      </c>
      <c r="T25" s="864"/>
      <c r="U25" s="233">
        <v>0</v>
      </c>
      <c r="V25" s="864"/>
      <c r="W25" s="233">
        <v>0</v>
      </c>
      <c r="X25" s="864"/>
      <c r="Y25" s="233">
        <v>0</v>
      </c>
      <c r="Z25" s="864"/>
      <c r="AA25" s="233">
        <v>0</v>
      </c>
      <c r="AB25" s="864"/>
      <c r="AC25" s="233">
        <v>3</v>
      </c>
      <c r="AD25" s="864"/>
      <c r="AE25" s="233">
        <v>5</v>
      </c>
      <c r="AF25" s="864"/>
      <c r="AG25" s="233">
        <v>5</v>
      </c>
      <c r="AH25" s="864"/>
      <c r="AI25" s="233">
        <v>5</v>
      </c>
      <c r="AJ25" s="864"/>
      <c r="AK25" s="233">
        <v>5</v>
      </c>
      <c r="AL25" s="864"/>
      <c r="AM25" s="233">
        <v>2</v>
      </c>
      <c r="AN25" s="260"/>
      <c r="AO25" s="865"/>
    </row>
    <row r="26" spans="1:41" s="860" customFormat="1" ht="45" customHeight="1" x14ac:dyDescent="0.2">
      <c r="A26" s="1142"/>
      <c r="B26" s="1145"/>
      <c r="C26" s="1148"/>
      <c r="D26" s="1151"/>
      <c r="E26" s="1154"/>
      <c r="F26" s="1157"/>
      <c r="G26" s="1138"/>
      <c r="H26" s="983" t="s">
        <v>833</v>
      </c>
      <c r="I26" s="983" t="s">
        <v>834</v>
      </c>
      <c r="J26" s="128">
        <v>0.02</v>
      </c>
      <c r="K26" s="861" t="s">
        <v>113</v>
      </c>
      <c r="L26" s="1533">
        <v>45839</v>
      </c>
      <c r="M26" s="862">
        <v>46022</v>
      </c>
      <c r="N26" s="861" t="s">
        <v>45</v>
      </c>
      <c r="O26" s="863" t="s">
        <v>46</v>
      </c>
      <c r="P26" s="864"/>
      <c r="Q26" s="233">
        <v>0</v>
      </c>
      <c r="R26" s="864"/>
      <c r="S26" s="233">
        <v>0</v>
      </c>
      <c r="T26" s="864"/>
      <c r="U26" s="233">
        <v>0</v>
      </c>
      <c r="V26" s="864"/>
      <c r="W26" s="233">
        <v>0</v>
      </c>
      <c r="X26" s="864"/>
      <c r="Y26" s="233">
        <v>0</v>
      </c>
      <c r="Z26" s="864"/>
      <c r="AA26" s="233">
        <v>0</v>
      </c>
      <c r="AB26" s="864"/>
      <c r="AC26" s="233">
        <v>8</v>
      </c>
      <c r="AD26" s="864"/>
      <c r="AE26" s="233">
        <v>13</v>
      </c>
      <c r="AF26" s="864"/>
      <c r="AG26" s="233">
        <v>13</v>
      </c>
      <c r="AH26" s="864"/>
      <c r="AI26" s="233">
        <v>13</v>
      </c>
      <c r="AJ26" s="864"/>
      <c r="AK26" s="233">
        <v>13</v>
      </c>
      <c r="AL26" s="864"/>
      <c r="AM26" s="233">
        <v>5</v>
      </c>
      <c r="AN26" s="260"/>
      <c r="AO26" s="865"/>
    </row>
    <row r="27" spans="1:41" s="860" customFormat="1" ht="45" customHeight="1" x14ac:dyDescent="0.2">
      <c r="A27" s="1142"/>
      <c r="B27" s="1145"/>
      <c r="C27" s="1148"/>
      <c r="D27" s="1151"/>
      <c r="E27" s="1154"/>
      <c r="F27" s="1157"/>
      <c r="G27" s="1138"/>
      <c r="H27" s="984" t="s">
        <v>835</v>
      </c>
      <c r="I27" s="983" t="s">
        <v>836</v>
      </c>
      <c r="J27" s="128">
        <v>0.02</v>
      </c>
      <c r="K27" s="861" t="s">
        <v>113</v>
      </c>
      <c r="L27" s="1533">
        <v>45839</v>
      </c>
      <c r="M27" s="862">
        <v>46022</v>
      </c>
      <c r="N27" s="861" t="s">
        <v>45</v>
      </c>
      <c r="O27" s="863" t="s">
        <v>46</v>
      </c>
      <c r="P27" s="864"/>
      <c r="Q27" s="233">
        <v>0</v>
      </c>
      <c r="R27" s="864"/>
      <c r="S27" s="233">
        <v>0</v>
      </c>
      <c r="T27" s="864"/>
      <c r="U27" s="233">
        <v>0</v>
      </c>
      <c r="V27" s="864"/>
      <c r="W27" s="233">
        <v>0</v>
      </c>
      <c r="X27" s="864"/>
      <c r="Y27" s="233">
        <v>0</v>
      </c>
      <c r="Z27" s="864"/>
      <c r="AA27" s="233">
        <v>0</v>
      </c>
      <c r="AB27" s="864"/>
      <c r="AC27" s="233">
        <v>7</v>
      </c>
      <c r="AD27" s="864"/>
      <c r="AE27" s="233">
        <v>9</v>
      </c>
      <c r="AF27" s="864"/>
      <c r="AG27" s="233">
        <v>9</v>
      </c>
      <c r="AH27" s="864"/>
      <c r="AI27" s="233">
        <v>9</v>
      </c>
      <c r="AJ27" s="864"/>
      <c r="AK27" s="233">
        <v>9</v>
      </c>
      <c r="AL27" s="864"/>
      <c r="AM27" s="233">
        <v>7</v>
      </c>
      <c r="AN27" s="260"/>
      <c r="AO27" s="865"/>
    </row>
    <row r="28" spans="1:41" s="860" customFormat="1" ht="45" customHeight="1" x14ac:dyDescent="0.2">
      <c r="A28" s="1142"/>
      <c r="B28" s="1145"/>
      <c r="C28" s="1148"/>
      <c r="D28" s="1151"/>
      <c r="E28" s="1154"/>
      <c r="F28" s="1157"/>
      <c r="G28" s="1138"/>
      <c r="H28" s="984" t="s">
        <v>837</v>
      </c>
      <c r="I28" s="983" t="s">
        <v>838</v>
      </c>
      <c r="J28" s="128">
        <v>0.02</v>
      </c>
      <c r="K28" s="861" t="s">
        <v>113</v>
      </c>
      <c r="L28" s="1533">
        <v>45839</v>
      </c>
      <c r="M28" s="862">
        <v>46022</v>
      </c>
      <c r="N28" s="861" t="s">
        <v>826</v>
      </c>
      <c r="O28" s="863" t="s">
        <v>46</v>
      </c>
      <c r="P28" s="864"/>
      <c r="Q28" s="233">
        <v>0</v>
      </c>
      <c r="R28" s="864"/>
      <c r="S28" s="233">
        <v>0</v>
      </c>
      <c r="T28" s="864"/>
      <c r="U28" s="233">
        <v>0</v>
      </c>
      <c r="V28" s="864"/>
      <c r="W28" s="233">
        <v>0</v>
      </c>
      <c r="X28" s="864"/>
      <c r="Y28" s="233">
        <v>0</v>
      </c>
      <c r="Z28" s="864"/>
      <c r="AA28" s="233">
        <v>0</v>
      </c>
      <c r="AB28" s="864"/>
      <c r="AC28" s="233">
        <v>2</v>
      </c>
      <c r="AD28" s="864"/>
      <c r="AE28" s="233">
        <v>3</v>
      </c>
      <c r="AF28" s="864"/>
      <c r="AG28" s="233">
        <v>3</v>
      </c>
      <c r="AH28" s="864"/>
      <c r="AI28" s="233">
        <v>3</v>
      </c>
      <c r="AJ28" s="864"/>
      <c r="AK28" s="233">
        <v>3</v>
      </c>
      <c r="AL28" s="864"/>
      <c r="AM28" s="233">
        <v>2</v>
      </c>
      <c r="AN28" s="260"/>
      <c r="AO28" s="865"/>
    </row>
    <row r="29" spans="1:41" s="860" customFormat="1" ht="45" customHeight="1" x14ac:dyDescent="0.2">
      <c r="A29" s="1142"/>
      <c r="B29" s="1145"/>
      <c r="C29" s="1148"/>
      <c r="D29" s="1151"/>
      <c r="E29" s="1154"/>
      <c r="F29" s="1157"/>
      <c r="G29" s="1138"/>
      <c r="H29" s="983" t="s">
        <v>839</v>
      </c>
      <c r="I29" s="983" t="s">
        <v>840</v>
      </c>
      <c r="J29" s="128">
        <v>0.01</v>
      </c>
      <c r="K29" s="161" t="s">
        <v>113</v>
      </c>
      <c r="L29" s="1533">
        <v>45751</v>
      </c>
      <c r="M29" s="866">
        <v>46022</v>
      </c>
      <c r="N29" s="861" t="s">
        <v>45</v>
      </c>
      <c r="O29" s="863" t="s">
        <v>46</v>
      </c>
      <c r="P29" s="864"/>
      <c r="Q29" s="233">
        <v>0</v>
      </c>
      <c r="R29" s="864"/>
      <c r="S29" s="233">
        <v>0</v>
      </c>
      <c r="T29" s="864"/>
      <c r="U29" s="233">
        <v>0</v>
      </c>
      <c r="V29" s="864"/>
      <c r="W29" s="233">
        <v>5</v>
      </c>
      <c r="X29" s="864"/>
      <c r="Y29" s="233">
        <v>5</v>
      </c>
      <c r="Z29" s="864"/>
      <c r="AA29" s="233">
        <v>10</v>
      </c>
      <c r="AB29" s="864"/>
      <c r="AC29" s="233">
        <v>10</v>
      </c>
      <c r="AD29" s="864"/>
      <c r="AE29" s="233">
        <v>15</v>
      </c>
      <c r="AF29" s="864"/>
      <c r="AG29" s="233">
        <v>15</v>
      </c>
      <c r="AH29" s="864"/>
      <c r="AI29" s="233">
        <v>15</v>
      </c>
      <c r="AJ29" s="864"/>
      <c r="AK29" s="233">
        <v>10</v>
      </c>
      <c r="AL29" s="864"/>
      <c r="AM29" s="233">
        <v>9</v>
      </c>
      <c r="AN29" s="260"/>
      <c r="AO29" s="865"/>
    </row>
    <row r="30" spans="1:41" s="860" customFormat="1" ht="45" customHeight="1" x14ac:dyDescent="0.2">
      <c r="A30" s="1142"/>
      <c r="B30" s="1145"/>
      <c r="C30" s="1148"/>
      <c r="D30" s="1151"/>
      <c r="E30" s="1154"/>
      <c r="F30" s="1157"/>
      <c r="G30" s="1138"/>
      <c r="H30" s="983" t="s">
        <v>841</v>
      </c>
      <c r="I30" s="983" t="s">
        <v>842</v>
      </c>
      <c r="J30" s="128">
        <v>0.02</v>
      </c>
      <c r="K30" s="161" t="s">
        <v>113</v>
      </c>
      <c r="L30" s="1533">
        <v>45870</v>
      </c>
      <c r="M30" s="866">
        <v>46022</v>
      </c>
      <c r="N30" s="861" t="s">
        <v>45</v>
      </c>
      <c r="O30" s="863" t="s">
        <v>46</v>
      </c>
      <c r="P30" s="864"/>
      <c r="Q30" s="233">
        <v>0</v>
      </c>
      <c r="R30" s="864"/>
      <c r="S30" s="233">
        <v>0</v>
      </c>
      <c r="T30" s="864"/>
      <c r="U30" s="233">
        <v>0</v>
      </c>
      <c r="V30" s="864"/>
      <c r="W30" s="233">
        <v>0</v>
      </c>
      <c r="X30" s="864"/>
      <c r="Y30" s="233">
        <v>0</v>
      </c>
      <c r="Z30" s="864"/>
      <c r="AA30" s="233">
        <v>0</v>
      </c>
      <c r="AB30" s="864"/>
      <c r="AC30" s="233">
        <v>0</v>
      </c>
      <c r="AD30" s="864"/>
      <c r="AE30" s="233">
        <v>10</v>
      </c>
      <c r="AF30" s="864"/>
      <c r="AG30" s="233">
        <v>10</v>
      </c>
      <c r="AH30" s="864"/>
      <c r="AI30" s="233">
        <v>16</v>
      </c>
      <c r="AJ30" s="864"/>
      <c r="AK30" s="233">
        <v>10</v>
      </c>
      <c r="AL30" s="864"/>
      <c r="AM30" s="233">
        <v>10</v>
      </c>
      <c r="AN30" s="260"/>
      <c r="AO30" s="865"/>
    </row>
    <row r="31" spans="1:41" s="860" customFormat="1" ht="45" customHeight="1" thickBot="1" x14ac:dyDescent="0.25">
      <c r="A31" s="1142"/>
      <c r="B31" s="1146"/>
      <c r="C31" s="1149"/>
      <c r="D31" s="1152"/>
      <c r="E31" s="1155"/>
      <c r="F31" s="1158"/>
      <c r="G31" s="1139"/>
      <c r="H31" s="988" t="s">
        <v>843</v>
      </c>
      <c r="I31" s="989" t="s">
        <v>844</v>
      </c>
      <c r="J31" s="876">
        <v>0.02</v>
      </c>
      <c r="K31" s="333" t="s">
        <v>113</v>
      </c>
      <c r="L31" s="1534">
        <v>45839</v>
      </c>
      <c r="M31" s="877">
        <v>46022</v>
      </c>
      <c r="N31" s="333" t="s">
        <v>826</v>
      </c>
      <c r="O31" s="332" t="s">
        <v>46</v>
      </c>
      <c r="P31" s="878"/>
      <c r="Q31" s="879">
        <v>0</v>
      </c>
      <c r="R31" s="878"/>
      <c r="S31" s="879">
        <v>0</v>
      </c>
      <c r="T31" s="878"/>
      <c r="U31" s="879">
        <v>0</v>
      </c>
      <c r="V31" s="878"/>
      <c r="W31" s="879">
        <v>0</v>
      </c>
      <c r="X31" s="878"/>
      <c r="Y31" s="879">
        <v>0</v>
      </c>
      <c r="Z31" s="878"/>
      <c r="AA31" s="879">
        <v>0</v>
      </c>
      <c r="AB31" s="878"/>
      <c r="AC31" s="879">
        <v>8</v>
      </c>
      <c r="AD31" s="878"/>
      <c r="AE31" s="879">
        <v>12</v>
      </c>
      <c r="AF31" s="878"/>
      <c r="AG31" s="879">
        <v>12</v>
      </c>
      <c r="AH31" s="878"/>
      <c r="AI31" s="879">
        <v>12</v>
      </c>
      <c r="AJ31" s="878"/>
      <c r="AK31" s="879">
        <v>12</v>
      </c>
      <c r="AL31" s="878"/>
      <c r="AM31" s="879">
        <v>8</v>
      </c>
      <c r="AN31" s="880"/>
      <c r="AO31" s="881"/>
    </row>
    <row r="32" spans="1:41" s="860" customFormat="1" ht="45" customHeight="1" x14ac:dyDescent="0.2">
      <c r="A32" s="1142"/>
      <c r="B32" s="1161" t="s">
        <v>845</v>
      </c>
      <c r="C32" s="1147" t="s">
        <v>802</v>
      </c>
      <c r="D32" s="1147" t="s">
        <v>846</v>
      </c>
      <c r="E32" s="1153">
        <v>0.2</v>
      </c>
      <c r="F32" s="1156" t="s">
        <v>804</v>
      </c>
      <c r="G32" s="1137" t="s">
        <v>847</v>
      </c>
      <c r="H32" s="990" t="s">
        <v>848</v>
      </c>
      <c r="I32" s="990" t="s">
        <v>849</v>
      </c>
      <c r="J32" s="882">
        <v>0.06</v>
      </c>
      <c r="K32" s="855" t="s">
        <v>113</v>
      </c>
      <c r="L32" s="1532">
        <v>45931</v>
      </c>
      <c r="M32" s="856">
        <v>46022</v>
      </c>
      <c r="N32" s="855" t="s">
        <v>45</v>
      </c>
      <c r="O32" s="857" t="s">
        <v>68</v>
      </c>
      <c r="P32" s="858"/>
      <c r="Q32" s="223">
        <v>0</v>
      </c>
      <c r="R32" s="858"/>
      <c r="S32" s="223">
        <v>0</v>
      </c>
      <c r="T32" s="858"/>
      <c r="U32" s="223">
        <v>0</v>
      </c>
      <c r="V32" s="858"/>
      <c r="W32" s="223">
        <v>0</v>
      </c>
      <c r="X32" s="858"/>
      <c r="Y32" s="223">
        <v>0</v>
      </c>
      <c r="Z32" s="858"/>
      <c r="AA32" s="223">
        <v>0</v>
      </c>
      <c r="AB32" s="858"/>
      <c r="AC32" s="223">
        <v>0</v>
      </c>
      <c r="AD32" s="858"/>
      <c r="AE32" s="223">
        <v>0</v>
      </c>
      <c r="AF32" s="858"/>
      <c r="AG32" s="223">
        <v>0</v>
      </c>
      <c r="AH32" s="858"/>
      <c r="AI32" s="223">
        <v>2</v>
      </c>
      <c r="AJ32" s="858"/>
      <c r="AK32" s="223">
        <v>2</v>
      </c>
      <c r="AL32" s="858"/>
      <c r="AM32" s="223">
        <v>1</v>
      </c>
      <c r="AN32" s="21"/>
      <c r="AO32" s="859"/>
    </row>
    <row r="33" spans="1:41" s="860" customFormat="1" ht="45" customHeight="1" x14ac:dyDescent="0.2">
      <c r="A33" s="1142"/>
      <c r="B33" s="1162"/>
      <c r="C33" s="1148"/>
      <c r="D33" s="1148"/>
      <c r="E33" s="1154"/>
      <c r="F33" s="1157"/>
      <c r="G33" s="1138"/>
      <c r="H33" s="983" t="s">
        <v>850</v>
      </c>
      <c r="I33" s="983" t="s">
        <v>851</v>
      </c>
      <c r="J33" s="495">
        <v>0.04</v>
      </c>
      <c r="K33" s="861" t="s">
        <v>113</v>
      </c>
      <c r="L33" s="1533">
        <v>45931</v>
      </c>
      <c r="M33" s="862">
        <v>46022</v>
      </c>
      <c r="N33" s="861" t="s">
        <v>45</v>
      </c>
      <c r="O33" s="863" t="s">
        <v>68</v>
      </c>
      <c r="P33" s="864"/>
      <c r="Q33" s="233"/>
      <c r="R33" s="864"/>
      <c r="S33" s="233"/>
      <c r="T33" s="864"/>
      <c r="U33" s="233"/>
      <c r="V33" s="864"/>
      <c r="W33" s="233"/>
      <c r="X33" s="864"/>
      <c r="Y33" s="233"/>
      <c r="Z33" s="864"/>
      <c r="AA33" s="233"/>
      <c r="AB33" s="864"/>
      <c r="AC33" s="233"/>
      <c r="AD33" s="864"/>
      <c r="AE33" s="233"/>
      <c r="AF33" s="864"/>
      <c r="AG33" s="233"/>
      <c r="AH33" s="864"/>
      <c r="AI33" s="233">
        <v>2</v>
      </c>
      <c r="AJ33" s="864"/>
      <c r="AK33" s="233">
        <v>4</v>
      </c>
      <c r="AL33" s="864"/>
      <c r="AM33" s="233">
        <v>2</v>
      </c>
      <c r="AN33" s="260"/>
      <c r="AO33" s="865"/>
    </row>
    <row r="34" spans="1:41" s="860" customFormat="1" ht="57.75" customHeight="1" x14ac:dyDescent="0.2">
      <c r="A34" s="1142"/>
      <c r="B34" s="1162"/>
      <c r="C34" s="1148"/>
      <c r="D34" s="1148"/>
      <c r="E34" s="1154"/>
      <c r="F34" s="1157"/>
      <c r="G34" s="1138" t="s">
        <v>852</v>
      </c>
      <c r="H34" s="983" t="s">
        <v>853</v>
      </c>
      <c r="I34" s="982" t="s">
        <v>854</v>
      </c>
      <c r="J34" s="495">
        <v>0.05</v>
      </c>
      <c r="K34" s="861" t="s">
        <v>113</v>
      </c>
      <c r="L34" s="1533">
        <v>45901</v>
      </c>
      <c r="M34" s="862">
        <v>46022</v>
      </c>
      <c r="N34" s="861" t="s">
        <v>45</v>
      </c>
      <c r="O34" s="863" t="s">
        <v>222</v>
      </c>
      <c r="P34" s="864"/>
      <c r="Q34" s="233">
        <v>0</v>
      </c>
      <c r="R34" s="864"/>
      <c r="S34" s="233">
        <v>0</v>
      </c>
      <c r="T34" s="864"/>
      <c r="U34" s="233">
        <v>0</v>
      </c>
      <c r="V34" s="864"/>
      <c r="W34" s="233">
        <v>0</v>
      </c>
      <c r="X34" s="864"/>
      <c r="Y34" s="233">
        <v>0</v>
      </c>
      <c r="Z34" s="864"/>
      <c r="AA34" s="233">
        <v>0</v>
      </c>
      <c r="AB34" s="864"/>
      <c r="AC34" s="233">
        <v>0</v>
      </c>
      <c r="AD34" s="991"/>
      <c r="AE34" s="233">
        <v>0</v>
      </c>
      <c r="AF34" s="991"/>
      <c r="AG34" s="233">
        <v>10</v>
      </c>
      <c r="AH34" s="991"/>
      <c r="AI34" s="233">
        <v>15</v>
      </c>
      <c r="AJ34" s="991"/>
      <c r="AK34" s="233">
        <v>15</v>
      </c>
      <c r="AL34" s="991"/>
      <c r="AM34" s="233">
        <v>10</v>
      </c>
      <c r="AN34" s="260"/>
      <c r="AO34" s="865"/>
    </row>
    <row r="35" spans="1:41" s="860" customFormat="1" ht="57.75" customHeight="1" thickBot="1" x14ac:dyDescent="0.25">
      <c r="A35" s="1142"/>
      <c r="B35" s="1163"/>
      <c r="C35" s="1149"/>
      <c r="D35" s="1149"/>
      <c r="E35" s="1155"/>
      <c r="F35" s="1158"/>
      <c r="G35" s="1139"/>
      <c r="H35" s="989" t="s">
        <v>855</v>
      </c>
      <c r="I35" s="987" t="s">
        <v>856</v>
      </c>
      <c r="J35" s="883">
        <v>0.05</v>
      </c>
      <c r="K35" s="333" t="s">
        <v>113</v>
      </c>
      <c r="L35" s="1534">
        <v>45901</v>
      </c>
      <c r="M35" s="877">
        <v>46022</v>
      </c>
      <c r="N35" s="333" t="s">
        <v>45</v>
      </c>
      <c r="O35" s="332" t="s">
        <v>222</v>
      </c>
      <c r="P35" s="878"/>
      <c r="Q35" s="879">
        <v>0</v>
      </c>
      <c r="R35" s="878"/>
      <c r="S35" s="879">
        <v>0</v>
      </c>
      <c r="T35" s="878"/>
      <c r="U35" s="879">
        <v>0</v>
      </c>
      <c r="V35" s="878"/>
      <c r="W35" s="879">
        <v>0</v>
      </c>
      <c r="X35" s="878"/>
      <c r="Y35" s="879">
        <v>0</v>
      </c>
      <c r="Z35" s="878"/>
      <c r="AA35" s="879">
        <v>0</v>
      </c>
      <c r="AB35" s="878"/>
      <c r="AC35" s="879">
        <v>0</v>
      </c>
      <c r="AD35" s="878"/>
      <c r="AE35" s="879">
        <v>0</v>
      </c>
      <c r="AF35" s="878"/>
      <c r="AG35" s="879">
        <v>100</v>
      </c>
      <c r="AH35" s="878"/>
      <c r="AI35" s="879">
        <v>150</v>
      </c>
      <c r="AJ35" s="878"/>
      <c r="AK35" s="879">
        <v>150</v>
      </c>
      <c r="AL35" s="878"/>
      <c r="AM35" s="879">
        <v>100</v>
      </c>
      <c r="AN35" s="880"/>
      <c r="AO35" s="881"/>
    </row>
    <row r="36" spans="1:41" s="860" customFormat="1" ht="85.5" customHeight="1" x14ac:dyDescent="0.2">
      <c r="A36" s="1142"/>
      <c r="B36" s="1161" t="s">
        <v>857</v>
      </c>
      <c r="C36" s="1147" t="s">
        <v>802</v>
      </c>
      <c r="D36" s="1147" t="s">
        <v>858</v>
      </c>
      <c r="E36" s="1153">
        <v>0.21</v>
      </c>
      <c r="F36" s="1156"/>
      <c r="G36" s="19" t="s">
        <v>859</v>
      </c>
      <c r="H36" s="992" t="s">
        <v>860</v>
      </c>
      <c r="I36" s="990" t="s">
        <v>861</v>
      </c>
      <c r="J36" s="882">
        <v>0.02</v>
      </c>
      <c r="K36" s="884" t="s">
        <v>113</v>
      </c>
      <c r="L36" s="1532">
        <v>45809</v>
      </c>
      <c r="M36" s="885">
        <v>46022</v>
      </c>
      <c r="N36" s="884" t="s">
        <v>45</v>
      </c>
      <c r="O36" s="886" t="s">
        <v>72</v>
      </c>
      <c r="P36" s="858"/>
      <c r="Q36" s="223">
        <v>0</v>
      </c>
      <c r="R36" s="858"/>
      <c r="S36" s="223">
        <v>0</v>
      </c>
      <c r="T36" s="858"/>
      <c r="U36" s="223">
        <v>0</v>
      </c>
      <c r="V36" s="887"/>
      <c r="W36" s="223">
        <v>0</v>
      </c>
      <c r="X36" s="858"/>
      <c r="Y36" s="223">
        <v>0</v>
      </c>
      <c r="Z36" s="858"/>
      <c r="AA36" s="888">
        <v>0.5</v>
      </c>
      <c r="AB36" s="858"/>
      <c r="AC36" s="223">
        <v>0</v>
      </c>
      <c r="AD36" s="858"/>
      <c r="AE36" s="223">
        <v>0</v>
      </c>
      <c r="AF36" s="858"/>
      <c r="AG36" s="223">
        <v>0</v>
      </c>
      <c r="AH36" s="858"/>
      <c r="AI36" s="223">
        <v>0</v>
      </c>
      <c r="AJ36" s="858"/>
      <c r="AK36" s="223">
        <v>0</v>
      </c>
      <c r="AL36" s="858"/>
      <c r="AM36" s="888">
        <v>0.5</v>
      </c>
      <c r="AN36" s="21"/>
      <c r="AO36" s="859"/>
    </row>
    <row r="37" spans="1:41" s="860" customFormat="1" ht="40.5" customHeight="1" x14ac:dyDescent="0.2">
      <c r="A37" s="1142"/>
      <c r="B37" s="1162"/>
      <c r="C37" s="1148"/>
      <c r="D37" s="1148"/>
      <c r="E37" s="1154"/>
      <c r="F37" s="1157"/>
      <c r="G37" s="1172" t="s">
        <v>862</v>
      </c>
      <c r="H37" s="1159" t="s">
        <v>863</v>
      </c>
      <c r="I37" s="983" t="s">
        <v>864</v>
      </c>
      <c r="J37" s="495">
        <v>0.02</v>
      </c>
      <c r="K37" s="161" t="s">
        <v>113</v>
      </c>
      <c r="L37" s="1533">
        <v>45809</v>
      </c>
      <c r="M37" s="866">
        <v>46022</v>
      </c>
      <c r="N37" s="161" t="s">
        <v>45</v>
      </c>
      <c r="O37" s="889" t="s">
        <v>163</v>
      </c>
      <c r="P37" s="864"/>
      <c r="Q37" s="233">
        <v>0</v>
      </c>
      <c r="R37" s="864"/>
      <c r="S37" s="233">
        <v>0</v>
      </c>
      <c r="T37" s="864"/>
      <c r="U37" s="233">
        <v>0</v>
      </c>
      <c r="V37" s="864"/>
      <c r="W37" s="233">
        <v>0</v>
      </c>
      <c r="X37" s="864"/>
      <c r="Y37" s="233">
        <v>0</v>
      </c>
      <c r="Z37" s="864"/>
      <c r="AA37" s="233">
        <v>1</v>
      </c>
      <c r="AB37" s="864"/>
      <c r="AC37" s="233">
        <v>1</v>
      </c>
      <c r="AD37" s="864"/>
      <c r="AE37" s="233">
        <v>2</v>
      </c>
      <c r="AF37" s="864"/>
      <c r="AG37" s="233">
        <v>1</v>
      </c>
      <c r="AH37" s="864"/>
      <c r="AI37" s="233">
        <v>0</v>
      </c>
      <c r="AJ37" s="864"/>
      <c r="AK37" s="233">
        <v>0</v>
      </c>
      <c r="AL37" s="864"/>
      <c r="AM37" s="233">
        <v>0</v>
      </c>
      <c r="AN37" s="260"/>
      <c r="AO37" s="865"/>
    </row>
    <row r="38" spans="1:41" s="860" customFormat="1" ht="40.5" customHeight="1" x14ac:dyDescent="0.2">
      <c r="A38" s="1142"/>
      <c r="B38" s="1162"/>
      <c r="C38" s="1148"/>
      <c r="D38" s="1148"/>
      <c r="E38" s="1154"/>
      <c r="F38" s="1157"/>
      <c r="G38" s="1172"/>
      <c r="H38" s="1159"/>
      <c r="I38" s="983" t="s">
        <v>865</v>
      </c>
      <c r="J38" s="495">
        <v>0.02</v>
      </c>
      <c r="K38" s="161" t="s">
        <v>113</v>
      </c>
      <c r="L38" s="1533">
        <v>45809</v>
      </c>
      <c r="M38" s="866">
        <v>46022</v>
      </c>
      <c r="N38" s="161" t="s">
        <v>45</v>
      </c>
      <c r="O38" s="889" t="s">
        <v>163</v>
      </c>
      <c r="P38" s="864"/>
      <c r="Q38" s="233">
        <v>0</v>
      </c>
      <c r="R38" s="864"/>
      <c r="S38" s="233">
        <v>0</v>
      </c>
      <c r="T38" s="864"/>
      <c r="U38" s="233">
        <v>0</v>
      </c>
      <c r="V38" s="864"/>
      <c r="W38" s="233">
        <v>0</v>
      </c>
      <c r="X38" s="864"/>
      <c r="Y38" s="233">
        <v>0</v>
      </c>
      <c r="Z38" s="864"/>
      <c r="AA38" s="233">
        <v>11</v>
      </c>
      <c r="AB38" s="864"/>
      <c r="AC38" s="233">
        <v>0</v>
      </c>
      <c r="AD38" s="864"/>
      <c r="AE38" s="233">
        <v>11</v>
      </c>
      <c r="AF38" s="864"/>
      <c r="AG38" s="233">
        <v>0</v>
      </c>
      <c r="AH38" s="864"/>
      <c r="AI38" s="233">
        <v>11</v>
      </c>
      <c r="AJ38" s="864"/>
      <c r="AK38" s="233">
        <v>0</v>
      </c>
      <c r="AL38" s="864"/>
      <c r="AM38" s="233">
        <v>0</v>
      </c>
      <c r="AN38" s="260"/>
      <c r="AO38" s="865"/>
    </row>
    <row r="39" spans="1:41" s="860" customFormat="1" ht="56.25" customHeight="1" x14ac:dyDescent="0.2">
      <c r="A39" s="1142"/>
      <c r="B39" s="1162"/>
      <c r="C39" s="1148"/>
      <c r="D39" s="1148"/>
      <c r="E39" s="1154"/>
      <c r="F39" s="1157"/>
      <c r="G39" s="1172"/>
      <c r="H39" s="983" t="s">
        <v>866</v>
      </c>
      <c r="I39" s="983" t="s">
        <v>867</v>
      </c>
      <c r="J39" s="495">
        <v>0.02</v>
      </c>
      <c r="K39" s="161" t="s">
        <v>113</v>
      </c>
      <c r="L39" s="1533">
        <v>45901</v>
      </c>
      <c r="M39" s="866">
        <v>46022</v>
      </c>
      <c r="N39" s="161" t="s">
        <v>45</v>
      </c>
      <c r="O39" s="889" t="s">
        <v>163</v>
      </c>
      <c r="P39" s="864"/>
      <c r="Q39" s="233">
        <v>0</v>
      </c>
      <c r="R39" s="864"/>
      <c r="S39" s="233">
        <v>0</v>
      </c>
      <c r="T39" s="864"/>
      <c r="U39" s="233">
        <v>0</v>
      </c>
      <c r="V39" s="864"/>
      <c r="W39" s="233">
        <v>0</v>
      </c>
      <c r="X39" s="864"/>
      <c r="Y39" s="233">
        <v>0</v>
      </c>
      <c r="Z39" s="864"/>
      <c r="AA39" s="233">
        <v>0</v>
      </c>
      <c r="AB39" s="864"/>
      <c r="AC39" s="233">
        <v>0</v>
      </c>
      <c r="AD39" s="864"/>
      <c r="AE39" s="233">
        <v>0</v>
      </c>
      <c r="AF39" s="864"/>
      <c r="AG39" s="233">
        <v>7</v>
      </c>
      <c r="AH39" s="864"/>
      <c r="AI39" s="233">
        <v>10</v>
      </c>
      <c r="AJ39" s="864"/>
      <c r="AK39" s="233">
        <v>10</v>
      </c>
      <c r="AL39" s="864"/>
      <c r="AM39" s="233">
        <v>6</v>
      </c>
      <c r="AN39" s="260"/>
      <c r="AO39" s="865"/>
    </row>
    <row r="40" spans="1:41" s="860" customFormat="1" ht="48.6" customHeight="1" x14ac:dyDescent="0.2">
      <c r="A40" s="1142"/>
      <c r="B40" s="1162"/>
      <c r="C40" s="1148"/>
      <c r="D40" s="1148"/>
      <c r="E40" s="1154"/>
      <c r="F40" s="1157"/>
      <c r="G40" s="1172"/>
      <c r="H40" s="983" t="s">
        <v>868</v>
      </c>
      <c r="I40" s="983" t="s">
        <v>869</v>
      </c>
      <c r="J40" s="495">
        <v>0.02</v>
      </c>
      <c r="K40" s="161" t="s">
        <v>113</v>
      </c>
      <c r="L40" s="1533">
        <v>45717</v>
      </c>
      <c r="M40" s="866">
        <v>46022</v>
      </c>
      <c r="N40" s="161" t="s">
        <v>45</v>
      </c>
      <c r="O40" s="889" t="s">
        <v>163</v>
      </c>
      <c r="P40" s="864"/>
      <c r="Q40" s="233">
        <v>0</v>
      </c>
      <c r="R40" s="864"/>
      <c r="S40" s="233">
        <v>0</v>
      </c>
      <c r="T40" s="864"/>
      <c r="U40" s="233">
        <v>1</v>
      </c>
      <c r="V40" s="864"/>
      <c r="W40" s="233">
        <v>1</v>
      </c>
      <c r="X40" s="864"/>
      <c r="Y40" s="233">
        <v>1</v>
      </c>
      <c r="Z40" s="864"/>
      <c r="AA40" s="233">
        <v>1</v>
      </c>
      <c r="AB40" s="864"/>
      <c r="AC40" s="233">
        <v>1</v>
      </c>
      <c r="AD40" s="864"/>
      <c r="AE40" s="233">
        <v>1</v>
      </c>
      <c r="AF40" s="864"/>
      <c r="AG40" s="233">
        <v>1</v>
      </c>
      <c r="AH40" s="864"/>
      <c r="AI40" s="233">
        <v>2</v>
      </c>
      <c r="AJ40" s="864"/>
      <c r="AK40" s="233">
        <v>2</v>
      </c>
      <c r="AL40" s="864"/>
      <c r="AM40" s="233">
        <v>1</v>
      </c>
      <c r="AN40" s="260"/>
      <c r="AO40" s="865"/>
    </row>
    <row r="41" spans="1:41" s="860" customFormat="1" ht="48.6" customHeight="1" x14ac:dyDescent="0.2">
      <c r="A41" s="1142"/>
      <c r="B41" s="1162"/>
      <c r="C41" s="1148"/>
      <c r="D41" s="1148"/>
      <c r="E41" s="1154"/>
      <c r="F41" s="1157"/>
      <c r="G41" s="1172"/>
      <c r="H41" s="1159" t="s">
        <v>870</v>
      </c>
      <c r="I41" s="983" t="s">
        <v>871</v>
      </c>
      <c r="J41" s="890">
        <v>1.4999999999999999E-2</v>
      </c>
      <c r="K41" s="161" t="s">
        <v>113</v>
      </c>
      <c r="L41" s="1533">
        <v>45839</v>
      </c>
      <c r="M41" s="866">
        <v>46022</v>
      </c>
      <c r="N41" s="161" t="s">
        <v>45</v>
      </c>
      <c r="O41" s="889" t="s">
        <v>163</v>
      </c>
      <c r="P41" s="864"/>
      <c r="Q41" s="233">
        <v>0</v>
      </c>
      <c r="R41" s="864"/>
      <c r="S41" s="233">
        <v>0</v>
      </c>
      <c r="T41" s="864"/>
      <c r="U41" s="233">
        <v>0</v>
      </c>
      <c r="V41" s="864"/>
      <c r="W41" s="233">
        <v>0</v>
      </c>
      <c r="X41" s="864"/>
      <c r="Y41" s="233">
        <v>0</v>
      </c>
      <c r="Z41" s="864"/>
      <c r="AA41" s="233">
        <v>0</v>
      </c>
      <c r="AB41" s="864"/>
      <c r="AC41" s="233">
        <v>1</v>
      </c>
      <c r="AD41" s="864"/>
      <c r="AE41" s="233">
        <v>2</v>
      </c>
      <c r="AF41" s="864"/>
      <c r="AG41" s="233">
        <v>2</v>
      </c>
      <c r="AH41" s="864"/>
      <c r="AI41" s="233">
        <v>2</v>
      </c>
      <c r="AJ41" s="864"/>
      <c r="AK41" s="233">
        <v>2</v>
      </c>
      <c r="AL41" s="864"/>
      <c r="AM41" s="233">
        <v>1</v>
      </c>
      <c r="AN41" s="260"/>
      <c r="AO41" s="865"/>
    </row>
    <row r="42" spans="1:41" s="860" customFormat="1" ht="48.6" customHeight="1" x14ac:dyDescent="0.2">
      <c r="A42" s="1142"/>
      <c r="B42" s="1162"/>
      <c r="C42" s="1148"/>
      <c r="D42" s="1148"/>
      <c r="E42" s="1154"/>
      <c r="F42" s="1157"/>
      <c r="G42" s="1172"/>
      <c r="H42" s="1159"/>
      <c r="I42" s="983" t="s">
        <v>872</v>
      </c>
      <c r="J42" s="890">
        <v>1.4999999999999999E-2</v>
      </c>
      <c r="K42" s="161" t="s">
        <v>113</v>
      </c>
      <c r="L42" s="1533">
        <v>45839</v>
      </c>
      <c r="M42" s="866">
        <v>46022</v>
      </c>
      <c r="N42" s="161" t="s">
        <v>45</v>
      </c>
      <c r="O42" s="889" t="s">
        <v>163</v>
      </c>
      <c r="P42" s="864"/>
      <c r="Q42" s="233">
        <v>0</v>
      </c>
      <c r="R42" s="864"/>
      <c r="S42" s="233">
        <v>0</v>
      </c>
      <c r="T42" s="864"/>
      <c r="U42" s="233">
        <v>0</v>
      </c>
      <c r="V42" s="864"/>
      <c r="W42" s="233">
        <v>0</v>
      </c>
      <c r="X42" s="864"/>
      <c r="Y42" s="233">
        <v>0</v>
      </c>
      <c r="Z42" s="864"/>
      <c r="AA42" s="233">
        <v>0</v>
      </c>
      <c r="AB42" s="864"/>
      <c r="AC42" s="233">
        <v>1</v>
      </c>
      <c r="AD42" s="864"/>
      <c r="AE42" s="233">
        <v>2</v>
      </c>
      <c r="AF42" s="864"/>
      <c r="AG42" s="233">
        <v>2</v>
      </c>
      <c r="AH42" s="864"/>
      <c r="AI42" s="233">
        <v>2</v>
      </c>
      <c r="AJ42" s="864"/>
      <c r="AK42" s="233">
        <v>2</v>
      </c>
      <c r="AL42" s="864"/>
      <c r="AM42" s="233">
        <v>1</v>
      </c>
      <c r="AN42" s="260"/>
      <c r="AO42" s="865"/>
    </row>
    <row r="43" spans="1:41" s="860" customFormat="1" ht="52.5" customHeight="1" x14ac:dyDescent="0.2">
      <c r="A43" s="1142"/>
      <c r="B43" s="1162"/>
      <c r="C43" s="1148"/>
      <c r="D43" s="1148"/>
      <c r="E43" s="1154"/>
      <c r="F43" s="1157"/>
      <c r="G43" s="1172"/>
      <c r="H43" s="1159" t="s">
        <v>873</v>
      </c>
      <c r="I43" s="983" t="s">
        <v>874</v>
      </c>
      <c r="J43" s="128">
        <v>0.02</v>
      </c>
      <c r="K43" s="861" t="s">
        <v>113</v>
      </c>
      <c r="L43" s="1533">
        <v>45839</v>
      </c>
      <c r="M43" s="866">
        <v>46022</v>
      </c>
      <c r="N43" s="861" t="s">
        <v>45</v>
      </c>
      <c r="O43" s="889" t="s">
        <v>163</v>
      </c>
      <c r="P43" s="864"/>
      <c r="Q43" s="233">
        <v>0</v>
      </c>
      <c r="R43" s="864"/>
      <c r="S43" s="233">
        <v>0</v>
      </c>
      <c r="T43" s="864"/>
      <c r="U43" s="233">
        <v>0</v>
      </c>
      <c r="V43" s="864"/>
      <c r="W43" s="233">
        <v>0</v>
      </c>
      <c r="X43" s="864"/>
      <c r="Y43" s="233">
        <v>0</v>
      </c>
      <c r="Z43" s="864"/>
      <c r="AA43" s="233">
        <v>0</v>
      </c>
      <c r="AB43" s="864"/>
      <c r="AC43" s="233">
        <v>1</v>
      </c>
      <c r="AD43" s="864"/>
      <c r="AE43" s="233">
        <v>2</v>
      </c>
      <c r="AF43" s="864"/>
      <c r="AG43" s="233">
        <v>2</v>
      </c>
      <c r="AH43" s="864"/>
      <c r="AI43" s="233">
        <v>2</v>
      </c>
      <c r="AJ43" s="864"/>
      <c r="AK43" s="233">
        <v>2</v>
      </c>
      <c r="AL43" s="864"/>
      <c r="AM43" s="233">
        <v>1</v>
      </c>
      <c r="AN43" s="260"/>
      <c r="AO43" s="865"/>
    </row>
    <row r="44" spans="1:41" s="860" customFormat="1" ht="57" customHeight="1" x14ac:dyDescent="0.2">
      <c r="A44" s="1142"/>
      <c r="B44" s="1162"/>
      <c r="C44" s="1148"/>
      <c r="D44" s="1148"/>
      <c r="E44" s="1154"/>
      <c r="F44" s="1157"/>
      <c r="G44" s="1172"/>
      <c r="H44" s="1159"/>
      <c r="I44" s="983" t="s">
        <v>875</v>
      </c>
      <c r="J44" s="495">
        <v>0.02</v>
      </c>
      <c r="K44" s="861" t="s">
        <v>113</v>
      </c>
      <c r="L44" s="1533">
        <v>45839</v>
      </c>
      <c r="M44" s="866">
        <v>46022</v>
      </c>
      <c r="N44" s="861" t="s">
        <v>45</v>
      </c>
      <c r="O44" s="889" t="s">
        <v>163</v>
      </c>
      <c r="P44" s="864"/>
      <c r="Q44" s="233">
        <v>0</v>
      </c>
      <c r="R44" s="864"/>
      <c r="S44" s="233">
        <v>0</v>
      </c>
      <c r="T44" s="864"/>
      <c r="U44" s="233">
        <v>0</v>
      </c>
      <c r="V44" s="864"/>
      <c r="W44" s="233">
        <v>0</v>
      </c>
      <c r="X44" s="864"/>
      <c r="Y44" s="233">
        <v>0</v>
      </c>
      <c r="Z44" s="864"/>
      <c r="AA44" s="233">
        <v>0</v>
      </c>
      <c r="AB44" s="864"/>
      <c r="AC44" s="233">
        <v>1</v>
      </c>
      <c r="AD44" s="864"/>
      <c r="AE44" s="233">
        <v>2</v>
      </c>
      <c r="AF44" s="864"/>
      <c r="AG44" s="233">
        <v>2</v>
      </c>
      <c r="AH44" s="864"/>
      <c r="AI44" s="233">
        <v>2</v>
      </c>
      <c r="AJ44" s="864"/>
      <c r="AK44" s="233">
        <v>2</v>
      </c>
      <c r="AL44" s="864"/>
      <c r="AM44" s="233">
        <v>1</v>
      </c>
      <c r="AN44" s="260"/>
      <c r="AO44" s="865"/>
    </row>
    <row r="45" spans="1:41" s="860" customFormat="1" ht="67.5" customHeight="1" x14ac:dyDescent="0.2">
      <c r="A45" s="1142"/>
      <c r="B45" s="1162"/>
      <c r="C45" s="1148"/>
      <c r="D45" s="1148"/>
      <c r="E45" s="1154"/>
      <c r="F45" s="1157"/>
      <c r="G45" s="1172"/>
      <c r="H45" s="986" t="s">
        <v>876</v>
      </c>
      <c r="I45" s="861" t="s">
        <v>877</v>
      </c>
      <c r="J45" s="495">
        <v>0.02</v>
      </c>
      <c r="K45" s="861" t="s">
        <v>113</v>
      </c>
      <c r="L45" s="1533">
        <v>45809</v>
      </c>
      <c r="M45" s="862">
        <v>46022</v>
      </c>
      <c r="N45" s="861" t="s">
        <v>45</v>
      </c>
      <c r="O45" s="889" t="s">
        <v>163</v>
      </c>
      <c r="P45" s="864"/>
      <c r="Q45" s="233">
        <v>0</v>
      </c>
      <c r="R45" s="864"/>
      <c r="S45" s="233">
        <v>0</v>
      </c>
      <c r="T45" s="864"/>
      <c r="U45" s="233">
        <v>0</v>
      </c>
      <c r="V45" s="864"/>
      <c r="W45" s="233">
        <v>0</v>
      </c>
      <c r="X45" s="864"/>
      <c r="Y45" s="233">
        <v>0</v>
      </c>
      <c r="Z45" s="864"/>
      <c r="AA45" s="874">
        <v>1</v>
      </c>
      <c r="AB45" s="864"/>
      <c r="AC45" s="233">
        <v>0</v>
      </c>
      <c r="AD45" s="864"/>
      <c r="AE45" s="233">
        <v>0</v>
      </c>
      <c r="AF45" s="864"/>
      <c r="AG45" s="233">
        <v>0</v>
      </c>
      <c r="AH45" s="864"/>
      <c r="AI45" s="233">
        <v>0</v>
      </c>
      <c r="AJ45" s="864"/>
      <c r="AK45" s="233">
        <v>0</v>
      </c>
      <c r="AL45" s="864"/>
      <c r="AM45" s="233">
        <v>0</v>
      </c>
      <c r="AN45" s="869"/>
      <c r="AO45" s="865"/>
    </row>
    <row r="46" spans="1:41" s="860" customFormat="1" ht="114" customHeight="1" thickBot="1" x14ac:dyDescent="0.25">
      <c r="A46" s="1142"/>
      <c r="B46" s="1163"/>
      <c r="C46" s="1149"/>
      <c r="D46" s="1149"/>
      <c r="E46" s="1155"/>
      <c r="F46" s="1158"/>
      <c r="G46" s="1173"/>
      <c r="H46" s="989" t="s">
        <v>878</v>
      </c>
      <c r="I46" s="989" t="s">
        <v>879</v>
      </c>
      <c r="J46" s="883">
        <v>0.02</v>
      </c>
      <c r="K46" s="333" t="s">
        <v>113</v>
      </c>
      <c r="L46" s="1534">
        <v>45992</v>
      </c>
      <c r="M46" s="877">
        <v>46022</v>
      </c>
      <c r="N46" s="333" t="s">
        <v>45</v>
      </c>
      <c r="O46" s="891" t="s">
        <v>163</v>
      </c>
      <c r="P46" s="878"/>
      <c r="Q46" s="879">
        <v>0</v>
      </c>
      <c r="R46" s="878"/>
      <c r="S46" s="879">
        <v>0</v>
      </c>
      <c r="T46" s="878"/>
      <c r="U46" s="879">
        <v>0</v>
      </c>
      <c r="V46" s="878"/>
      <c r="W46" s="879">
        <v>0</v>
      </c>
      <c r="X46" s="878"/>
      <c r="Y46" s="879">
        <v>0</v>
      </c>
      <c r="Z46" s="878"/>
      <c r="AA46" s="879">
        <v>0</v>
      </c>
      <c r="AB46" s="878"/>
      <c r="AC46" s="879">
        <v>0</v>
      </c>
      <c r="AD46" s="878"/>
      <c r="AE46" s="879">
        <v>0</v>
      </c>
      <c r="AF46" s="878"/>
      <c r="AG46" s="879">
        <v>0</v>
      </c>
      <c r="AH46" s="878"/>
      <c r="AI46" s="879">
        <v>0</v>
      </c>
      <c r="AJ46" s="878"/>
      <c r="AK46" s="879">
        <v>0</v>
      </c>
      <c r="AL46" s="878"/>
      <c r="AM46" s="879">
        <v>1</v>
      </c>
      <c r="AN46" s="880"/>
      <c r="AO46" s="881"/>
    </row>
    <row r="47" spans="1:41" s="860" customFormat="1" ht="72" customHeight="1" x14ac:dyDescent="0.2">
      <c r="A47" s="1142"/>
      <c r="B47" s="1161" t="s">
        <v>880</v>
      </c>
      <c r="C47" s="1147" t="s">
        <v>881</v>
      </c>
      <c r="D47" s="1147" t="s">
        <v>882</v>
      </c>
      <c r="E47" s="1168">
        <v>0.14000000000000001</v>
      </c>
      <c r="F47" s="1156"/>
      <c r="G47" s="884" t="s">
        <v>883</v>
      </c>
      <c r="H47" s="990" t="s">
        <v>884</v>
      </c>
      <c r="I47" s="884" t="s">
        <v>885</v>
      </c>
      <c r="J47" s="882">
        <v>0.03</v>
      </c>
      <c r="K47" s="855" t="s">
        <v>113</v>
      </c>
      <c r="L47" s="1532">
        <v>45689</v>
      </c>
      <c r="M47" s="856">
        <v>46022</v>
      </c>
      <c r="N47" s="855" t="s">
        <v>45</v>
      </c>
      <c r="O47" s="857" t="s">
        <v>77</v>
      </c>
      <c r="P47" s="858"/>
      <c r="Q47" s="223">
        <v>0</v>
      </c>
      <c r="R47" s="858"/>
      <c r="S47" s="223">
        <v>1</v>
      </c>
      <c r="T47" s="858"/>
      <c r="U47" s="223">
        <v>0</v>
      </c>
      <c r="V47" s="858"/>
      <c r="W47" s="223">
        <v>1</v>
      </c>
      <c r="X47" s="858"/>
      <c r="Y47" s="223">
        <v>0</v>
      </c>
      <c r="Z47" s="858"/>
      <c r="AA47" s="223">
        <v>1</v>
      </c>
      <c r="AB47" s="858"/>
      <c r="AC47" s="223">
        <v>0</v>
      </c>
      <c r="AD47" s="858"/>
      <c r="AE47" s="223">
        <v>1</v>
      </c>
      <c r="AF47" s="858"/>
      <c r="AG47" s="223">
        <v>0</v>
      </c>
      <c r="AH47" s="858"/>
      <c r="AI47" s="223">
        <v>1</v>
      </c>
      <c r="AJ47" s="858"/>
      <c r="AK47" s="223">
        <v>0</v>
      </c>
      <c r="AL47" s="858"/>
      <c r="AM47" s="223">
        <v>1</v>
      </c>
      <c r="AN47" s="21"/>
      <c r="AO47" s="859"/>
    </row>
    <row r="48" spans="1:41" s="860" customFormat="1" ht="61.5" customHeight="1" x14ac:dyDescent="0.2">
      <c r="A48" s="1142"/>
      <c r="B48" s="1162"/>
      <c r="C48" s="1148"/>
      <c r="D48" s="1148"/>
      <c r="E48" s="1169"/>
      <c r="F48" s="1157"/>
      <c r="G48" s="1138" t="s">
        <v>886</v>
      </c>
      <c r="H48" s="892" t="s">
        <v>887</v>
      </c>
      <c r="I48" s="161" t="s">
        <v>888</v>
      </c>
      <c r="J48" s="495">
        <v>0.03</v>
      </c>
      <c r="K48" s="161" t="s">
        <v>113</v>
      </c>
      <c r="L48" s="1533">
        <v>45748</v>
      </c>
      <c r="M48" s="866">
        <v>46022</v>
      </c>
      <c r="N48" s="161" t="s">
        <v>45</v>
      </c>
      <c r="O48" s="863" t="s">
        <v>181</v>
      </c>
      <c r="P48" s="864"/>
      <c r="Q48" s="233">
        <v>0</v>
      </c>
      <c r="R48" s="864"/>
      <c r="S48" s="233">
        <v>0</v>
      </c>
      <c r="T48" s="864"/>
      <c r="U48" s="233">
        <v>0</v>
      </c>
      <c r="V48" s="864"/>
      <c r="W48" s="233">
        <v>500</v>
      </c>
      <c r="X48" s="893"/>
      <c r="Y48" s="233">
        <v>800</v>
      </c>
      <c r="Z48" s="864"/>
      <c r="AA48" s="233">
        <v>800</v>
      </c>
      <c r="AB48" s="864"/>
      <c r="AC48" s="233">
        <v>1200</v>
      </c>
      <c r="AD48" s="864"/>
      <c r="AE48" s="233">
        <v>1200</v>
      </c>
      <c r="AF48" s="864"/>
      <c r="AG48" s="233">
        <v>1000</v>
      </c>
      <c r="AH48" s="864"/>
      <c r="AI48" s="233">
        <v>1000</v>
      </c>
      <c r="AJ48" s="864"/>
      <c r="AK48" s="233">
        <v>800</v>
      </c>
      <c r="AL48" s="864"/>
      <c r="AM48" s="233">
        <v>200</v>
      </c>
      <c r="AN48" s="260"/>
      <c r="AO48" s="865"/>
    </row>
    <row r="49" spans="1:41" s="860" customFormat="1" ht="51.95" customHeight="1" x14ac:dyDescent="0.2">
      <c r="A49" s="1142"/>
      <c r="B49" s="1162"/>
      <c r="C49" s="1148"/>
      <c r="D49" s="1148"/>
      <c r="E49" s="1169"/>
      <c r="F49" s="1157"/>
      <c r="G49" s="1138"/>
      <c r="H49" s="892" t="s">
        <v>889</v>
      </c>
      <c r="I49" s="37" t="s">
        <v>890</v>
      </c>
      <c r="J49" s="495">
        <v>0.03</v>
      </c>
      <c r="K49" s="161" t="s">
        <v>113</v>
      </c>
      <c r="L49" s="1533">
        <v>45839</v>
      </c>
      <c r="M49" s="866">
        <v>46022</v>
      </c>
      <c r="N49" s="161" t="s">
        <v>45</v>
      </c>
      <c r="O49" s="863" t="s">
        <v>181</v>
      </c>
      <c r="Q49" s="233">
        <v>0</v>
      </c>
      <c r="R49" s="864"/>
      <c r="S49" s="233">
        <v>0</v>
      </c>
      <c r="T49" s="864"/>
      <c r="U49" s="233">
        <v>0</v>
      </c>
      <c r="V49" s="864"/>
      <c r="W49" s="233">
        <v>0</v>
      </c>
      <c r="X49" s="893"/>
      <c r="Y49" s="233">
        <v>0</v>
      </c>
      <c r="Z49" s="864"/>
      <c r="AA49" s="233">
        <v>0</v>
      </c>
      <c r="AB49" s="864"/>
      <c r="AC49" s="233">
        <v>250</v>
      </c>
      <c r="AD49" s="864"/>
      <c r="AE49" s="233">
        <v>500</v>
      </c>
      <c r="AF49" s="864"/>
      <c r="AG49" s="233">
        <v>500</v>
      </c>
      <c r="AH49" s="864"/>
      <c r="AI49" s="233">
        <v>500</v>
      </c>
      <c r="AJ49" s="864"/>
      <c r="AK49" s="233">
        <v>500</v>
      </c>
      <c r="AL49" s="864"/>
      <c r="AM49" s="233">
        <v>250</v>
      </c>
      <c r="AN49" s="864"/>
      <c r="AO49" s="865"/>
    </row>
    <row r="50" spans="1:41" s="860" customFormat="1" ht="93" customHeight="1" thickBot="1" x14ac:dyDescent="0.25">
      <c r="A50" s="1143"/>
      <c r="B50" s="1166"/>
      <c r="C50" s="1167"/>
      <c r="D50" s="1167"/>
      <c r="E50" s="1170"/>
      <c r="F50" s="1171"/>
      <c r="G50" s="894" t="s">
        <v>891</v>
      </c>
      <c r="H50" s="993" t="s">
        <v>892</v>
      </c>
      <c r="I50" s="894" t="s">
        <v>893</v>
      </c>
      <c r="J50" s="895">
        <v>0.05</v>
      </c>
      <c r="K50" s="896" t="s">
        <v>113</v>
      </c>
      <c r="L50" s="1535">
        <v>45717</v>
      </c>
      <c r="M50" s="897">
        <v>46022</v>
      </c>
      <c r="N50" s="896" t="s">
        <v>45</v>
      </c>
      <c r="O50" s="898" t="s">
        <v>267</v>
      </c>
      <c r="P50" s="899"/>
      <c r="Q50" s="900">
        <v>0</v>
      </c>
      <c r="R50" s="899"/>
      <c r="S50" s="900">
        <v>0</v>
      </c>
      <c r="T50" s="899"/>
      <c r="U50" s="901">
        <v>0.1</v>
      </c>
      <c r="V50" s="899"/>
      <c r="W50" s="900">
        <v>0</v>
      </c>
      <c r="X50" s="899"/>
      <c r="Y50" s="900">
        <v>0</v>
      </c>
      <c r="Z50" s="899"/>
      <c r="AA50" s="901">
        <v>0.4</v>
      </c>
      <c r="AB50" s="899"/>
      <c r="AC50" s="900">
        <v>0</v>
      </c>
      <c r="AD50" s="899"/>
      <c r="AE50" s="900">
        <v>0</v>
      </c>
      <c r="AF50" s="899"/>
      <c r="AG50" s="901">
        <v>0.4</v>
      </c>
      <c r="AH50" s="899"/>
      <c r="AI50" s="900">
        <v>0</v>
      </c>
      <c r="AJ50" s="899"/>
      <c r="AK50" s="900">
        <v>0</v>
      </c>
      <c r="AL50" s="899"/>
      <c r="AM50" s="901">
        <v>0.1</v>
      </c>
      <c r="AN50" s="902"/>
      <c r="AO50" s="903"/>
    </row>
    <row r="51" spans="1:41" s="860" customFormat="1" ht="93.75" customHeight="1" thickBot="1" x14ac:dyDescent="0.25">
      <c r="A51" s="904" t="s">
        <v>894</v>
      </c>
      <c r="B51" s="905" t="s">
        <v>895</v>
      </c>
      <c r="C51" s="905" t="s">
        <v>195</v>
      </c>
      <c r="D51" s="905" t="s">
        <v>82</v>
      </c>
      <c r="E51" s="906">
        <v>0.05</v>
      </c>
      <c r="F51" s="905" t="s">
        <v>804</v>
      </c>
      <c r="G51" s="907" t="s">
        <v>896</v>
      </c>
      <c r="H51" s="994" t="s">
        <v>897</v>
      </c>
      <c r="I51" s="905" t="s">
        <v>898</v>
      </c>
      <c r="J51" s="908">
        <v>0.05</v>
      </c>
      <c r="K51" s="905" t="s">
        <v>113</v>
      </c>
      <c r="L51" s="1536">
        <v>45658</v>
      </c>
      <c r="M51" s="909">
        <v>46022</v>
      </c>
      <c r="N51" s="905" t="s">
        <v>45</v>
      </c>
      <c r="O51" s="910" t="s">
        <v>86</v>
      </c>
      <c r="P51" s="911"/>
      <c r="Q51" s="912">
        <v>8.3299999999999999E-2</v>
      </c>
      <c r="R51" s="911"/>
      <c r="S51" s="912">
        <v>8.3299999999999999E-2</v>
      </c>
      <c r="T51" s="911"/>
      <c r="U51" s="912">
        <v>8.3299999999999999E-2</v>
      </c>
      <c r="V51" s="911"/>
      <c r="W51" s="912">
        <v>8.3299999999999999E-2</v>
      </c>
      <c r="X51" s="911"/>
      <c r="Y51" s="912">
        <v>8.3299999999999999E-2</v>
      </c>
      <c r="Z51" s="911"/>
      <c r="AA51" s="912">
        <v>8.3299999999999999E-2</v>
      </c>
      <c r="AB51" s="911"/>
      <c r="AC51" s="912">
        <v>8.3299999999999999E-2</v>
      </c>
      <c r="AD51" s="911"/>
      <c r="AE51" s="912">
        <v>8.3299999999999999E-2</v>
      </c>
      <c r="AF51" s="911"/>
      <c r="AG51" s="912">
        <v>8.3299999999999999E-2</v>
      </c>
      <c r="AH51" s="911"/>
      <c r="AI51" s="912">
        <v>8.3299999999999999E-2</v>
      </c>
      <c r="AJ51" s="911"/>
      <c r="AK51" s="912">
        <v>8.3299999999999999E-2</v>
      </c>
      <c r="AL51" s="911"/>
      <c r="AM51" s="912">
        <v>8.3699999999999997E-2</v>
      </c>
      <c r="AN51" s="913"/>
      <c r="AO51" s="914"/>
    </row>
    <row r="52" spans="1:41" ht="16.5" x14ac:dyDescent="0.2">
      <c r="A52" s="915"/>
      <c r="B52" s="915"/>
      <c r="C52" s="915"/>
      <c r="D52" s="916"/>
      <c r="E52" s="917"/>
      <c r="F52" s="916"/>
      <c r="G52" s="915"/>
      <c r="H52" s="995"/>
      <c r="I52" s="918"/>
      <c r="J52" s="919"/>
      <c r="K52" s="916"/>
      <c r="L52" s="1537"/>
      <c r="M52" s="920"/>
      <c r="N52" s="916"/>
      <c r="O52" s="921"/>
      <c r="P52" s="922"/>
      <c r="Q52" s="922"/>
      <c r="R52" s="922"/>
      <c r="S52" s="922"/>
      <c r="T52" s="922"/>
      <c r="U52" s="922"/>
      <c r="V52" s="922"/>
      <c r="W52" s="922"/>
      <c r="X52" s="922"/>
      <c r="Y52" s="922"/>
      <c r="Z52" s="922"/>
      <c r="AA52" s="922"/>
      <c r="AB52" s="922"/>
      <c r="AC52" s="922"/>
      <c r="AD52" s="922"/>
      <c r="AE52" s="922"/>
      <c r="AF52" s="922"/>
      <c r="AG52" s="922"/>
      <c r="AH52" s="922"/>
      <c r="AI52" s="922"/>
      <c r="AJ52" s="922"/>
      <c r="AK52" s="922"/>
      <c r="AL52" s="922"/>
      <c r="AM52" s="922"/>
      <c r="AN52" s="922"/>
      <c r="AO52" s="923"/>
    </row>
    <row r="53" spans="1:41" ht="18" x14ac:dyDescent="0.2">
      <c r="A53" s="280" t="s">
        <v>94</v>
      </c>
      <c r="B53" s="194"/>
      <c r="C53" s="194" t="s">
        <v>95</v>
      </c>
      <c r="D53" s="194"/>
      <c r="E53" s="194" t="s">
        <v>96</v>
      </c>
      <c r="G53" s="194" t="s">
        <v>96</v>
      </c>
      <c r="I53" s="194" t="s">
        <v>97</v>
      </c>
      <c r="J53" s="677"/>
      <c r="K53" s="194"/>
      <c r="L53" s="1538"/>
      <c r="M53" s="924"/>
      <c r="N53" s="281"/>
      <c r="O53" s="286"/>
      <c r="P53" s="534"/>
      <c r="Q53" s="922"/>
      <c r="R53" s="922"/>
      <c r="S53" s="922"/>
      <c r="T53" s="922"/>
      <c r="U53" s="922"/>
      <c r="V53" s="922"/>
      <c r="W53" s="922"/>
      <c r="X53" s="922"/>
      <c r="Y53" s="922"/>
      <c r="Z53" s="922"/>
      <c r="AA53" s="922"/>
      <c r="AB53" s="922"/>
      <c r="AC53" s="922"/>
      <c r="AD53" s="922"/>
      <c r="AE53" s="922"/>
      <c r="AF53" s="922"/>
      <c r="AG53" s="922"/>
      <c r="AH53" s="922"/>
      <c r="AI53" s="922"/>
      <c r="AJ53" s="922"/>
      <c r="AK53" s="922"/>
      <c r="AL53" s="922"/>
      <c r="AM53" s="922"/>
      <c r="AN53" s="922"/>
      <c r="AO53" s="281"/>
    </row>
    <row r="54" spans="1:41" ht="16.5" x14ac:dyDescent="0.2">
      <c r="A54" s="915"/>
      <c r="B54" s="915"/>
      <c r="C54" s="915"/>
      <c r="D54" s="916"/>
      <c r="G54" s="917"/>
      <c r="I54" s="915"/>
      <c r="J54" s="919"/>
      <c r="K54" s="916"/>
      <c r="L54" s="1537"/>
      <c r="M54" s="920"/>
      <c r="N54" s="916"/>
      <c r="O54" s="921"/>
      <c r="P54" s="922"/>
      <c r="Q54" s="922"/>
      <c r="R54" s="922"/>
      <c r="S54" s="922"/>
      <c r="T54" s="922"/>
      <c r="U54" s="922"/>
      <c r="V54" s="922"/>
      <c r="W54" s="922"/>
      <c r="X54" s="922"/>
      <c r="Y54" s="922"/>
      <c r="Z54" s="922"/>
      <c r="AA54" s="922"/>
      <c r="AB54" s="922"/>
      <c r="AC54" s="922"/>
      <c r="AD54" s="922"/>
      <c r="AE54" s="922"/>
      <c r="AF54" s="922"/>
      <c r="AG54" s="922"/>
      <c r="AH54" s="922"/>
      <c r="AI54" s="922"/>
      <c r="AJ54" s="922"/>
      <c r="AK54" s="922"/>
      <c r="AL54" s="922"/>
      <c r="AM54" s="922"/>
      <c r="AN54" s="922"/>
      <c r="AO54" s="923"/>
    </row>
    <row r="55" spans="1:41" ht="16.5" x14ac:dyDescent="0.2">
      <c r="A55" s="975"/>
      <c r="B55" s="915"/>
      <c r="C55" s="369"/>
      <c r="D55" s="916"/>
      <c r="G55" s="917"/>
      <c r="I55" s="915"/>
      <c r="J55" s="919"/>
      <c r="K55" s="916"/>
      <c r="L55" s="1537"/>
      <c r="M55" s="920"/>
      <c r="N55" s="916"/>
      <c r="O55" s="921"/>
      <c r="P55" s="922"/>
      <c r="Q55" s="922"/>
      <c r="R55" s="922"/>
      <c r="S55" s="922"/>
      <c r="T55" s="922"/>
      <c r="U55" s="922"/>
      <c r="V55" s="922"/>
      <c r="W55" s="922"/>
      <c r="X55" s="922"/>
      <c r="Y55" s="922"/>
      <c r="Z55" s="922"/>
      <c r="AA55" s="922"/>
      <c r="AB55" s="922"/>
      <c r="AC55" s="922"/>
      <c r="AD55" s="922"/>
      <c r="AE55" s="922"/>
      <c r="AF55" s="922"/>
      <c r="AG55" s="922"/>
      <c r="AH55" s="922"/>
      <c r="AI55" s="922"/>
      <c r="AJ55" s="922"/>
      <c r="AK55" s="922"/>
      <c r="AL55" s="922"/>
      <c r="AM55" s="922"/>
      <c r="AN55" s="922"/>
      <c r="AO55" s="923"/>
    </row>
    <row r="56" spans="1:41" s="978" customFormat="1" ht="16.5" x14ac:dyDescent="0.2">
      <c r="B56" s="975"/>
      <c r="C56" s="975"/>
      <c r="D56" s="976"/>
      <c r="E56" s="975"/>
      <c r="F56" s="977"/>
      <c r="G56" s="975"/>
      <c r="I56" s="975"/>
      <c r="J56" s="979"/>
      <c r="K56" s="976"/>
      <c r="L56" s="1539"/>
      <c r="M56" s="980"/>
      <c r="N56" s="976"/>
      <c r="O56" s="996"/>
      <c r="P56" s="997"/>
      <c r="Q56" s="997"/>
      <c r="R56" s="997"/>
      <c r="S56" s="997"/>
      <c r="T56" s="997"/>
      <c r="U56" s="997"/>
      <c r="V56" s="997"/>
      <c r="W56" s="997"/>
      <c r="X56" s="997"/>
      <c r="Y56" s="997"/>
      <c r="Z56" s="997"/>
      <c r="AA56" s="997"/>
      <c r="AB56" s="997"/>
      <c r="AC56" s="997"/>
      <c r="AD56" s="997"/>
      <c r="AE56" s="997"/>
      <c r="AF56" s="997"/>
      <c r="AG56" s="997"/>
      <c r="AH56" s="997"/>
      <c r="AI56" s="997"/>
      <c r="AJ56" s="997"/>
      <c r="AK56" s="997"/>
      <c r="AL56" s="997"/>
      <c r="AM56" s="997"/>
      <c r="AN56" s="997"/>
      <c r="AO56" s="998"/>
    </row>
    <row r="57" spans="1:41" x14ac:dyDescent="0.2">
      <c r="A57" s="191" t="s">
        <v>98</v>
      </c>
      <c r="B57" s="192"/>
      <c r="C57" s="192" t="s">
        <v>99</v>
      </c>
      <c r="D57" s="192"/>
      <c r="E57" s="192" t="s">
        <v>100</v>
      </c>
      <c r="G57" s="192" t="s">
        <v>899</v>
      </c>
      <c r="I57" s="193" t="s">
        <v>900</v>
      </c>
      <c r="J57" s="677"/>
      <c r="K57" s="194"/>
      <c r="L57" s="1538"/>
      <c r="M57" s="924"/>
      <c r="N57" s="281"/>
      <c r="O57" s="925"/>
      <c r="AO57" s="923"/>
    </row>
    <row r="58" spans="1:41" s="595" customFormat="1" ht="26.25" thickBot="1" x14ac:dyDescent="0.25">
      <c r="A58" s="926" t="s">
        <v>901</v>
      </c>
      <c r="B58" s="197"/>
      <c r="C58" s="927" t="s">
        <v>902</v>
      </c>
      <c r="D58" s="197"/>
      <c r="E58" s="196" t="s">
        <v>105</v>
      </c>
      <c r="F58" s="196"/>
      <c r="G58" s="196" t="s">
        <v>106</v>
      </c>
      <c r="H58" s="196"/>
      <c r="I58" s="598" t="s">
        <v>903</v>
      </c>
      <c r="J58" s="1164" t="s">
        <v>108</v>
      </c>
      <c r="K58" s="1164"/>
      <c r="L58" s="1164"/>
      <c r="M58" s="1164"/>
      <c r="N58" s="1165"/>
      <c r="O58" s="929"/>
      <c r="P58" s="930"/>
      <c r="Q58" s="930"/>
      <c r="R58" s="930"/>
      <c r="S58" s="930"/>
      <c r="T58" s="930"/>
      <c r="U58" s="930"/>
      <c r="V58" s="930"/>
      <c r="W58" s="930"/>
      <c r="X58" s="930"/>
      <c r="Y58" s="930"/>
      <c r="Z58" s="930"/>
      <c r="AA58" s="930"/>
      <c r="AB58" s="930"/>
      <c r="AC58" s="930"/>
      <c r="AD58" s="930"/>
      <c r="AE58" s="930"/>
      <c r="AF58" s="930"/>
      <c r="AG58" s="930"/>
      <c r="AH58" s="930"/>
      <c r="AI58" s="930"/>
      <c r="AJ58" s="930"/>
      <c r="AK58" s="930"/>
      <c r="AL58" s="930"/>
      <c r="AM58" s="930"/>
      <c r="AN58" s="599"/>
      <c r="AO58" s="931"/>
    </row>
    <row r="59" spans="1:41" x14ac:dyDescent="0.2">
      <c r="A59" s="928">
        <v>45686</v>
      </c>
    </row>
    <row r="60" spans="1:41" x14ac:dyDescent="0.2">
      <c r="A60" s="190" t="s">
        <v>914</v>
      </c>
    </row>
    <row r="61" spans="1:41" x14ac:dyDescent="0.2">
      <c r="A61" s="369"/>
    </row>
  </sheetData>
  <mergeCells count="61">
    <mergeCell ref="J58:N58"/>
    <mergeCell ref="H37:H38"/>
    <mergeCell ref="H41:H42"/>
    <mergeCell ref="H43:H44"/>
    <mergeCell ref="B47:B50"/>
    <mergeCell ref="C47:C50"/>
    <mergeCell ref="D47:D50"/>
    <mergeCell ref="E47:E50"/>
    <mergeCell ref="F47:F50"/>
    <mergeCell ref="G48:G49"/>
    <mergeCell ref="B36:B46"/>
    <mergeCell ref="C36:C46"/>
    <mergeCell ref="D36:D46"/>
    <mergeCell ref="E36:E46"/>
    <mergeCell ref="F36:F46"/>
    <mergeCell ref="G37:G46"/>
    <mergeCell ref="B32:B35"/>
    <mergeCell ref="C32:C35"/>
    <mergeCell ref="D32:D35"/>
    <mergeCell ref="E32:E35"/>
    <mergeCell ref="F32:F35"/>
    <mergeCell ref="G32:G33"/>
    <mergeCell ref="G34:G35"/>
    <mergeCell ref="AN10:AO10"/>
    <mergeCell ref="A12:A50"/>
    <mergeCell ref="B12:B31"/>
    <mergeCell ref="C12:C31"/>
    <mergeCell ref="D12:D31"/>
    <mergeCell ref="E12:E31"/>
    <mergeCell ref="F12:F31"/>
    <mergeCell ref="G12:G31"/>
    <mergeCell ref="H13:H14"/>
    <mergeCell ref="H16:H17"/>
    <mergeCell ref="AB10:AC10"/>
    <mergeCell ref="AD10:AE10"/>
    <mergeCell ref="AF10:AG10"/>
    <mergeCell ref="AH10:AI10"/>
    <mergeCell ref="AJ10:AK10"/>
    <mergeCell ref="AL10:AM10"/>
    <mergeCell ref="P10:Q10"/>
    <mergeCell ref="R10:S10"/>
    <mergeCell ref="T10:U10"/>
    <mergeCell ref="V10:W10"/>
    <mergeCell ref="X10:Y10"/>
    <mergeCell ref="Z10:AA10"/>
    <mergeCell ref="O10:O11"/>
    <mergeCell ref="A3:N8"/>
    <mergeCell ref="AN3:AO9"/>
    <mergeCell ref="A10:B10"/>
    <mergeCell ref="C10:C11"/>
    <mergeCell ref="D10:D11"/>
    <mergeCell ref="E10:E11"/>
    <mergeCell ref="F10:F11"/>
    <mergeCell ref="G10:G11"/>
    <mergeCell ref="H10:H11"/>
    <mergeCell ref="I10:I11"/>
    <mergeCell ref="J10:J11"/>
    <mergeCell ref="K10:K11"/>
    <mergeCell ref="L10:L11"/>
    <mergeCell ref="M10:M11"/>
    <mergeCell ref="N10:N1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301BE-7495-4DC7-AF39-0DB6EE351F37}">
  <dimension ref="A1:AP40"/>
  <sheetViews>
    <sheetView topLeftCell="A30" zoomScale="80" zoomScaleNormal="80" zoomScaleSheetLayoutView="100" workbookViewId="0">
      <selection activeCell="A40" sqref="A40"/>
    </sheetView>
  </sheetViews>
  <sheetFormatPr baseColWidth="10" defaultColWidth="11.42578125" defaultRowHeight="12.75" x14ac:dyDescent="0.2"/>
  <cols>
    <col min="1" max="1" width="29.85546875" style="190" customWidth="1"/>
    <col min="2" max="2" width="29.5703125" style="190" customWidth="1"/>
    <col min="3" max="3" width="19.85546875" style="190" customWidth="1"/>
    <col min="4" max="4" width="34" style="190" customWidth="1"/>
    <col min="5" max="5" width="23" style="697" customWidth="1"/>
    <col min="6" max="6" width="20.140625" style="697" customWidth="1"/>
    <col min="7" max="7" width="34.140625" style="190" customWidth="1"/>
    <col min="8" max="8" width="30.42578125" style="190" customWidth="1"/>
    <col min="9" max="9" width="33.7109375" style="190" customWidth="1"/>
    <col min="10" max="10" width="25.85546875" style="190" customWidth="1"/>
    <col min="11" max="13" width="23.42578125" style="190" customWidth="1"/>
    <col min="14" max="14" width="12.5703125" style="190" customWidth="1"/>
    <col min="15" max="15" width="13.85546875" style="190" customWidth="1"/>
    <col min="16" max="39" width="8" style="190" customWidth="1"/>
    <col min="40" max="40" width="11.7109375" style="190" customWidth="1"/>
    <col min="41" max="41" width="38" style="190" customWidth="1"/>
    <col min="42" max="42" width="23.140625" style="190" customWidth="1"/>
    <col min="43" max="16384" width="11.42578125" style="190"/>
  </cols>
  <sheetData>
    <row r="1" spans="1:42" ht="15.75" hidden="1" thickBot="1" x14ac:dyDescent="0.25">
      <c r="P1" s="698"/>
    </row>
    <row r="2" spans="1:42" ht="15.75" hidden="1" thickBot="1" x14ac:dyDescent="0.25">
      <c r="P2" s="698"/>
    </row>
    <row r="3" spans="1:42" ht="15" hidden="1" customHeight="1" x14ac:dyDescent="0.2">
      <c r="A3" s="1174" t="s">
        <v>632</v>
      </c>
      <c r="B3" s="1175"/>
      <c r="C3" s="1175"/>
      <c r="D3" s="1175"/>
      <c r="E3" s="1175"/>
      <c r="F3" s="1175"/>
      <c r="G3" s="1175"/>
      <c r="H3" s="1175"/>
      <c r="I3" s="1175"/>
      <c r="J3" s="1175"/>
      <c r="K3" s="1175"/>
      <c r="L3" s="1175"/>
      <c r="M3" s="1175"/>
      <c r="N3" s="1175"/>
      <c r="O3" s="699"/>
      <c r="P3" s="699"/>
      <c r="Q3" s="699"/>
      <c r="R3" s="699"/>
      <c r="S3" s="699"/>
      <c r="T3" s="699"/>
      <c r="U3" s="699"/>
      <c r="V3" s="699"/>
      <c r="W3" s="699"/>
      <c r="X3" s="699"/>
      <c r="Y3" s="699"/>
      <c r="Z3" s="699"/>
      <c r="AA3" s="699"/>
      <c r="AB3" s="699"/>
      <c r="AC3" s="699"/>
      <c r="AD3" s="699"/>
      <c r="AE3" s="699"/>
      <c r="AF3" s="699"/>
      <c r="AG3" s="699"/>
      <c r="AH3" s="699"/>
      <c r="AI3" s="699"/>
      <c r="AJ3" s="699"/>
      <c r="AK3" s="699"/>
      <c r="AL3" s="699"/>
      <c r="AM3" s="699"/>
      <c r="AN3" s="1178" t="s">
        <v>0</v>
      </c>
      <c r="AO3" s="1179"/>
    </row>
    <row r="4" spans="1:42" ht="15" hidden="1" customHeight="1" x14ac:dyDescent="0.2">
      <c r="A4" s="1176"/>
      <c r="B4" s="1177"/>
      <c r="C4" s="1177"/>
      <c r="D4" s="1177"/>
      <c r="E4" s="1177"/>
      <c r="F4" s="1177"/>
      <c r="G4" s="1177"/>
      <c r="H4" s="1177"/>
      <c r="I4" s="1177"/>
      <c r="J4" s="1177"/>
      <c r="K4" s="1177"/>
      <c r="L4" s="1177"/>
      <c r="M4" s="1177"/>
      <c r="N4" s="1177"/>
      <c r="O4" s="700"/>
      <c r="P4" s="700"/>
      <c r="Q4" s="700"/>
      <c r="R4" s="700"/>
      <c r="S4" s="700"/>
      <c r="T4" s="700"/>
      <c r="U4" s="700"/>
      <c r="V4" s="700"/>
      <c r="W4" s="700"/>
      <c r="X4" s="700"/>
      <c r="Y4" s="700"/>
      <c r="Z4" s="700"/>
      <c r="AA4" s="700"/>
      <c r="AB4" s="700"/>
      <c r="AC4" s="700"/>
      <c r="AD4" s="700"/>
      <c r="AE4" s="700"/>
      <c r="AF4" s="700"/>
      <c r="AG4" s="700"/>
      <c r="AH4" s="700"/>
      <c r="AI4" s="700"/>
      <c r="AJ4" s="700"/>
      <c r="AK4" s="700"/>
      <c r="AL4" s="700"/>
      <c r="AM4" s="700"/>
      <c r="AN4" s="1180"/>
      <c r="AO4" s="1181"/>
    </row>
    <row r="5" spans="1:42" ht="15" hidden="1" customHeight="1" x14ac:dyDescent="0.2">
      <c r="A5" s="1176"/>
      <c r="B5" s="1177"/>
      <c r="C5" s="1177"/>
      <c r="D5" s="1177"/>
      <c r="E5" s="1177"/>
      <c r="F5" s="1177"/>
      <c r="G5" s="1177"/>
      <c r="H5" s="1177"/>
      <c r="I5" s="1177"/>
      <c r="J5" s="1177"/>
      <c r="K5" s="1177"/>
      <c r="L5" s="1177"/>
      <c r="M5" s="1177"/>
      <c r="N5" s="1177"/>
      <c r="O5" s="700"/>
      <c r="P5" s="700"/>
      <c r="Q5" s="700"/>
      <c r="R5" s="700"/>
      <c r="S5" s="700"/>
      <c r="T5" s="700"/>
      <c r="U5" s="700"/>
      <c r="V5" s="700"/>
      <c r="W5" s="700"/>
      <c r="X5" s="700"/>
      <c r="Y5" s="700"/>
      <c r="Z5" s="700"/>
      <c r="AA5" s="700"/>
      <c r="AB5" s="700"/>
      <c r="AC5" s="700"/>
      <c r="AD5" s="700"/>
      <c r="AE5" s="700"/>
      <c r="AF5" s="700"/>
      <c r="AG5" s="700"/>
      <c r="AH5" s="700"/>
      <c r="AI5" s="700"/>
      <c r="AJ5" s="700"/>
      <c r="AK5" s="700"/>
      <c r="AL5" s="700"/>
      <c r="AM5" s="700"/>
      <c r="AN5" s="1180"/>
      <c r="AO5" s="1181"/>
    </row>
    <row r="6" spans="1:42" ht="23.25" x14ac:dyDescent="0.2">
      <c r="A6" s="1176"/>
      <c r="B6" s="1177"/>
      <c r="C6" s="1177"/>
      <c r="D6" s="1177"/>
      <c r="E6" s="1177"/>
      <c r="F6" s="1177"/>
      <c r="G6" s="1177"/>
      <c r="H6" s="1177"/>
      <c r="I6" s="1177"/>
      <c r="J6" s="1177"/>
      <c r="K6" s="1177"/>
      <c r="L6" s="1177"/>
      <c r="M6" s="1177"/>
      <c r="N6" s="1177"/>
      <c r="O6" s="700"/>
      <c r="P6" s="700"/>
      <c r="Q6" s="700"/>
      <c r="R6" s="700"/>
      <c r="S6" s="700"/>
      <c r="T6" s="700"/>
      <c r="U6" s="700"/>
      <c r="V6" s="700"/>
      <c r="W6" s="700"/>
      <c r="X6" s="700"/>
      <c r="Y6" s="700"/>
      <c r="Z6" s="700"/>
      <c r="AA6" s="700"/>
      <c r="AB6" s="700"/>
      <c r="AC6" s="700"/>
      <c r="AD6" s="700"/>
      <c r="AE6" s="700"/>
      <c r="AF6" s="700"/>
      <c r="AG6" s="700"/>
      <c r="AH6" s="700"/>
      <c r="AI6" s="700"/>
      <c r="AJ6" s="700"/>
      <c r="AK6" s="700"/>
      <c r="AL6" s="700"/>
      <c r="AM6" s="700"/>
      <c r="AN6" s="1180"/>
      <c r="AO6" s="1181"/>
    </row>
    <row r="7" spans="1:42" ht="23.25" x14ac:dyDescent="0.2">
      <c r="A7" s="1176"/>
      <c r="B7" s="1177"/>
      <c r="C7" s="1177"/>
      <c r="D7" s="1177"/>
      <c r="E7" s="1177"/>
      <c r="F7" s="1177"/>
      <c r="G7" s="1177"/>
      <c r="H7" s="1177"/>
      <c r="I7" s="1177"/>
      <c r="J7" s="1177"/>
      <c r="K7" s="1177"/>
      <c r="L7" s="1177"/>
      <c r="M7" s="1177"/>
      <c r="N7" s="1177"/>
      <c r="O7" s="700"/>
      <c r="P7" s="700"/>
      <c r="Q7" s="700"/>
      <c r="R7" s="700"/>
      <c r="S7" s="700"/>
      <c r="T7" s="700"/>
      <c r="U7" s="700"/>
      <c r="V7" s="700"/>
      <c r="W7" s="700"/>
      <c r="X7" s="700"/>
      <c r="Y7" s="700"/>
      <c r="Z7" s="700"/>
      <c r="AA7" s="700"/>
      <c r="AB7" s="700"/>
      <c r="AC7" s="700"/>
      <c r="AD7" s="700"/>
      <c r="AE7" s="700"/>
      <c r="AF7" s="700"/>
      <c r="AG7" s="700"/>
      <c r="AH7" s="700"/>
      <c r="AI7" s="700"/>
      <c r="AJ7" s="700"/>
      <c r="AK7" s="700"/>
      <c r="AL7" s="700"/>
      <c r="AM7" s="700"/>
      <c r="AN7" s="1180"/>
      <c r="AO7" s="1181"/>
    </row>
    <row r="8" spans="1:42" ht="24" thickBot="1" x14ac:dyDescent="0.25">
      <c r="A8" s="1176"/>
      <c r="B8" s="1177"/>
      <c r="C8" s="1177"/>
      <c r="D8" s="1177"/>
      <c r="E8" s="1177"/>
      <c r="F8" s="1177"/>
      <c r="G8" s="1177"/>
      <c r="H8" s="1177"/>
      <c r="I8" s="1177"/>
      <c r="J8" s="1177"/>
      <c r="K8" s="1177"/>
      <c r="L8" s="1177"/>
      <c r="M8" s="1177"/>
      <c r="N8" s="1177"/>
      <c r="O8" s="701"/>
      <c r="P8" s="700"/>
      <c r="Q8" s="700"/>
      <c r="R8" s="700"/>
      <c r="S8" s="700"/>
      <c r="T8" s="700"/>
      <c r="U8" s="700"/>
      <c r="V8" s="700"/>
      <c r="W8" s="700"/>
      <c r="X8" s="700"/>
      <c r="Y8" s="700"/>
      <c r="Z8" s="700"/>
      <c r="AA8" s="700"/>
      <c r="AB8" s="700"/>
      <c r="AC8" s="700"/>
      <c r="AD8" s="700"/>
      <c r="AE8" s="700"/>
      <c r="AF8" s="700"/>
      <c r="AG8" s="700"/>
      <c r="AH8" s="700"/>
      <c r="AI8" s="700"/>
      <c r="AJ8" s="700"/>
      <c r="AK8" s="700"/>
      <c r="AL8" s="700"/>
      <c r="AM8" s="700"/>
      <c r="AN8" s="1180"/>
      <c r="AO8" s="1181"/>
    </row>
    <row r="9" spans="1:42" ht="13.5" thickBot="1" x14ac:dyDescent="0.25">
      <c r="A9" s="778" t="s">
        <v>1</v>
      </c>
      <c r="B9" s="778"/>
      <c r="C9" s="778"/>
      <c r="D9" s="778"/>
      <c r="E9" s="778"/>
      <c r="F9" s="778"/>
      <c r="G9" s="778"/>
      <c r="H9" s="779" t="s">
        <v>2</v>
      </c>
      <c r="I9" s="779"/>
      <c r="J9" s="779"/>
      <c r="K9" s="779"/>
      <c r="L9" s="779"/>
      <c r="M9" s="779"/>
      <c r="N9" s="779"/>
      <c r="O9" s="1184" t="s">
        <v>134</v>
      </c>
      <c r="P9" s="1184"/>
      <c r="Q9" s="1184"/>
      <c r="R9" s="1184"/>
      <c r="S9" s="1184"/>
      <c r="T9" s="1184"/>
      <c r="U9" s="1184"/>
      <c r="V9" s="1184"/>
      <c r="W9" s="1184"/>
      <c r="X9" s="1184"/>
      <c r="Y9" s="1184"/>
      <c r="Z9" s="1184"/>
      <c r="AA9" s="1184"/>
      <c r="AB9" s="1184"/>
      <c r="AC9" s="1184"/>
      <c r="AD9" s="1184"/>
      <c r="AE9" s="1184"/>
      <c r="AF9" s="1184"/>
      <c r="AG9" s="1184"/>
      <c r="AH9" s="1184"/>
      <c r="AI9" s="1184"/>
      <c r="AJ9" s="1184"/>
      <c r="AK9" s="1184"/>
      <c r="AL9" s="1184"/>
      <c r="AM9" s="1185"/>
      <c r="AN9" s="1182"/>
      <c r="AO9" s="1183"/>
    </row>
    <row r="10" spans="1:42" ht="48" customHeight="1" thickBot="1" x14ac:dyDescent="0.25">
      <c r="A10" s="1186" t="s">
        <v>3</v>
      </c>
      <c r="B10" s="1187"/>
      <c r="C10" s="1186" t="s">
        <v>633</v>
      </c>
      <c r="D10" s="1189" t="s">
        <v>634</v>
      </c>
      <c r="E10" s="1191" t="s">
        <v>635</v>
      </c>
      <c r="F10" s="1191" t="s">
        <v>636</v>
      </c>
      <c r="G10" s="1189" t="s">
        <v>637</v>
      </c>
      <c r="H10" s="1189" t="s">
        <v>638</v>
      </c>
      <c r="I10" s="1189" t="s">
        <v>639</v>
      </c>
      <c r="J10" s="1195" t="s">
        <v>640</v>
      </c>
      <c r="K10" s="1189" t="s">
        <v>641</v>
      </c>
      <c r="L10" s="1189" t="s">
        <v>642</v>
      </c>
      <c r="M10" s="1189" t="s">
        <v>643</v>
      </c>
      <c r="N10" s="1187" t="s">
        <v>644</v>
      </c>
      <c r="O10" s="1216" t="s">
        <v>16</v>
      </c>
      <c r="P10" s="1193" t="s">
        <v>17</v>
      </c>
      <c r="Q10" s="1194"/>
      <c r="R10" s="1193" t="s">
        <v>18</v>
      </c>
      <c r="S10" s="1194"/>
      <c r="T10" s="1193" t="s">
        <v>19</v>
      </c>
      <c r="U10" s="1194"/>
      <c r="V10" s="1193" t="s">
        <v>20</v>
      </c>
      <c r="W10" s="1194"/>
      <c r="X10" s="1193" t="s">
        <v>21</v>
      </c>
      <c r="Y10" s="1194"/>
      <c r="Z10" s="1193" t="s">
        <v>22</v>
      </c>
      <c r="AA10" s="1194"/>
      <c r="AB10" s="1193" t="s">
        <v>23</v>
      </c>
      <c r="AC10" s="1194"/>
      <c r="AD10" s="1193" t="s">
        <v>24</v>
      </c>
      <c r="AE10" s="1194"/>
      <c r="AF10" s="1193" t="s">
        <v>25</v>
      </c>
      <c r="AG10" s="1194"/>
      <c r="AH10" s="1193" t="s">
        <v>26</v>
      </c>
      <c r="AI10" s="1194"/>
      <c r="AJ10" s="1193" t="s">
        <v>27</v>
      </c>
      <c r="AK10" s="1194"/>
      <c r="AL10" s="1193" t="s">
        <v>28</v>
      </c>
      <c r="AM10" s="1194"/>
      <c r="AN10" s="1197" t="s">
        <v>135</v>
      </c>
      <c r="AO10" s="1198"/>
    </row>
    <row r="11" spans="1:42" ht="69.75" customHeight="1" thickBot="1" x14ac:dyDescent="0.25">
      <c r="A11" s="780" t="s">
        <v>30</v>
      </c>
      <c r="B11" s="781" t="s">
        <v>31</v>
      </c>
      <c r="C11" s="1188"/>
      <c r="D11" s="1190"/>
      <c r="E11" s="1192"/>
      <c r="F11" s="1192"/>
      <c r="G11" s="1190"/>
      <c r="H11" s="1190"/>
      <c r="I11" s="1190"/>
      <c r="J11" s="1196"/>
      <c r="K11" s="1190"/>
      <c r="L11" s="1190"/>
      <c r="M11" s="1190"/>
      <c r="N11" s="1211"/>
      <c r="O11" s="1217"/>
      <c r="P11" s="702" t="s">
        <v>32</v>
      </c>
      <c r="Q11" s="703" t="s">
        <v>33</v>
      </c>
      <c r="R11" s="702" t="s">
        <v>32</v>
      </c>
      <c r="S11" s="703" t="s">
        <v>33</v>
      </c>
      <c r="T11" s="702" t="s">
        <v>32</v>
      </c>
      <c r="U11" s="703" t="s">
        <v>33</v>
      </c>
      <c r="V11" s="702" t="s">
        <v>32</v>
      </c>
      <c r="W11" s="703" t="s">
        <v>33</v>
      </c>
      <c r="X11" s="702" t="s">
        <v>32</v>
      </c>
      <c r="Y11" s="703" t="s">
        <v>33</v>
      </c>
      <c r="Z11" s="702" t="s">
        <v>32</v>
      </c>
      <c r="AA11" s="703" t="s">
        <v>33</v>
      </c>
      <c r="AB11" s="702" t="s">
        <v>32</v>
      </c>
      <c r="AC11" s="703" t="s">
        <v>33</v>
      </c>
      <c r="AD11" s="702" t="s">
        <v>32</v>
      </c>
      <c r="AE11" s="703" t="s">
        <v>33</v>
      </c>
      <c r="AF11" s="702" t="s">
        <v>32</v>
      </c>
      <c r="AG11" s="703" t="s">
        <v>33</v>
      </c>
      <c r="AH11" s="702" t="s">
        <v>32</v>
      </c>
      <c r="AI11" s="703" t="s">
        <v>33</v>
      </c>
      <c r="AJ11" s="702" t="s">
        <v>32</v>
      </c>
      <c r="AK11" s="703" t="s">
        <v>33</v>
      </c>
      <c r="AL11" s="702" t="s">
        <v>32</v>
      </c>
      <c r="AM11" s="703" t="s">
        <v>33</v>
      </c>
      <c r="AN11" s="704" t="s">
        <v>34</v>
      </c>
      <c r="AO11" s="705" t="s">
        <v>35</v>
      </c>
    </row>
    <row r="12" spans="1:42" s="151" customFormat="1" ht="80.25" customHeight="1" x14ac:dyDescent="0.2">
      <c r="A12" s="1199" t="s">
        <v>136</v>
      </c>
      <c r="B12" s="1202" t="s">
        <v>137</v>
      </c>
      <c r="C12" s="1199" t="s">
        <v>138</v>
      </c>
      <c r="D12" s="1205" t="str">
        <f>'[6]PLAN DE ACCIÓN'!$D$12</f>
        <v xml:space="preserve">
1. Continuar la implementación de la política de gobierno digital </v>
      </c>
      <c r="E12" s="1207">
        <f>SUM(J12:J15)</f>
        <v>0.2</v>
      </c>
      <c r="F12" s="729" t="s">
        <v>139</v>
      </c>
      <c r="G12" s="1209" t="s">
        <v>140</v>
      </c>
      <c r="H12" s="774" t="s">
        <v>645</v>
      </c>
      <c r="I12" s="775" t="s">
        <v>310</v>
      </c>
      <c r="J12" s="742">
        <v>0.05</v>
      </c>
      <c r="K12" s="776" t="s">
        <v>141</v>
      </c>
      <c r="L12" s="552">
        <v>45748</v>
      </c>
      <c r="M12" s="552">
        <v>46021</v>
      </c>
      <c r="N12" s="777" t="s">
        <v>142</v>
      </c>
      <c r="O12" s="135" t="s">
        <v>46</v>
      </c>
      <c r="P12" s="136"/>
      <c r="Q12" s="137"/>
      <c r="R12" s="138"/>
      <c r="S12" s="137"/>
      <c r="T12" s="138"/>
      <c r="U12" s="137"/>
      <c r="V12" s="138"/>
      <c r="W12" s="153"/>
      <c r="X12" s="138"/>
      <c r="Y12" s="141">
        <v>1</v>
      </c>
      <c r="Z12" s="138"/>
      <c r="AA12" s="137"/>
      <c r="AB12" s="138"/>
      <c r="AC12" s="137"/>
      <c r="AD12" s="139"/>
      <c r="AE12" s="153">
        <v>1</v>
      </c>
      <c r="AF12" s="138"/>
      <c r="AG12" s="137"/>
      <c r="AH12" s="138"/>
      <c r="AI12" s="137"/>
      <c r="AJ12" s="138"/>
      <c r="AK12" s="137"/>
      <c r="AL12" s="138"/>
      <c r="AM12" s="153">
        <v>1</v>
      </c>
      <c r="AN12" s="707"/>
      <c r="AO12" s="708"/>
    </row>
    <row r="13" spans="1:42" ht="144.75" customHeight="1" x14ac:dyDescent="0.2">
      <c r="A13" s="1200"/>
      <c r="B13" s="1203"/>
      <c r="C13" s="1200"/>
      <c r="D13" s="1206"/>
      <c r="E13" s="1208"/>
      <c r="F13" s="727" t="s">
        <v>139</v>
      </c>
      <c r="G13" s="1210"/>
      <c r="H13" s="130" t="s">
        <v>143</v>
      </c>
      <c r="I13" s="131" t="s">
        <v>144</v>
      </c>
      <c r="J13" s="132">
        <v>0.05</v>
      </c>
      <c r="K13" s="133" t="s">
        <v>141</v>
      </c>
      <c r="L13" s="134">
        <v>45748</v>
      </c>
      <c r="M13" s="134">
        <v>46021</v>
      </c>
      <c r="N13" s="706" t="s">
        <v>142</v>
      </c>
      <c r="O13" s="135" t="s">
        <v>46</v>
      </c>
      <c r="P13" s="136"/>
      <c r="Q13" s="137"/>
      <c r="R13" s="138"/>
      <c r="S13" s="137"/>
      <c r="T13" s="138"/>
      <c r="U13" s="137">
        <v>0.3</v>
      </c>
      <c r="V13" s="138"/>
      <c r="W13" s="137"/>
      <c r="X13" s="138"/>
      <c r="Y13" s="137"/>
      <c r="Z13" s="138"/>
      <c r="AA13" s="137"/>
      <c r="AB13" s="138"/>
      <c r="AC13" s="137">
        <v>0.3</v>
      </c>
      <c r="AD13" s="139"/>
      <c r="AE13" s="137"/>
      <c r="AF13" s="138"/>
      <c r="AG13" s="137"/>
      <c r="AH13" s="138"/>
      <c r="AI13" s="137"/>
      <c r="AJ13" s="138"/>
      <c r="AK13" s="137"/>
      <c r="AL13" s="138"/>
      <c r="AM13" s="137">
        <v>0.4</v>
      </c>
      <c r="AN13" s="709"/>
      <c r="AO13" s="140"/>
    </row>
    <row r="14" spans="1:42" ht="144.75" customHeight="1" x14ac:dyDescent="0.2">
      <c r="A14" s="1200"/>
      <c r="B14" s="1203"/>
      <c r="C14" s="1200"/>
      <c r="D14" s="1206"/>
      <c r="E14" s="1208"/>
      <c r="F14" s="727" t="s">
        <v>139</v>
      </c>
      <c r="G14" s="1210"/>
      <c r="H14" s="130" t="s">
        <v>646</v>
      </c>
      <c r="I14" s="131" t="s">
        <v>647</v>
      </c>
      <c r="J14" s="132">
        <v>0.05</v>
      </c>
      <c r="K14" s="133" t="s">
        <v>141</v>
      </c>
      <c r="L14" s="134">
        <v>45748</v>
      </c>
      <c r="M14" s="134">
        <v>46021</v>
      </c>
      <c r="N14" s="706" t="s">
        <v>142</v>
      </c>
      <c r="O14" s="135" t="s">
        <v>46</v>
      </c>
      <c r="P14" s="136"/>
      <c r="Q14" s="137"/>
      <c r="R14" s="138"/>
      <c r="S14" s="137"/>
      <c r="T14" s="138"/>
      <c r="U14" s="137"/>
      <c r="V14" s="138"/>
      <c r="W14" s="141"/>
      <c r="X14" s="138"/>
      <c r="Y14" s="137">
        <v>0.5</v>
      </c>
      <c r="Z14" s="138"/>
      <c r="AA14" s="153"/>
      <c r="AB14" s="138"/>
      <c r="AC14" s="141"/>
      <c r="AD14" s="139"/>
      <c r="AE14" s="137"/>
      <c r="AF14" s="138"/>
      <c r="AG14" s="153"/>
      <c r="AH14" s="142"/>
      <c r="AI14" s="137">
        <v>0.5</v>
      </c>
      <c r="AJ14" s="142"/>
      <c r="AK14" s="137"/>
      <c r="AL14" s="142"/>
      <c r="AM14" s="143"/>
      <c r="AN14" s="710"/>
      <c r="AO14" s="140"/>
      <c r="AP14" s="711"/>
    </row>
    <row r="15" spans="1:42" ht="105.6" customHeight="1" x14ac:dyDescent="0.2">
      <c r="A15" s="1200"/>
      <c r="B15" s="1203"/>
      <c r="C15" s="1200"/>
      <c r="D15" s="1206"/>
      <c r="E15" s="1208"/>
      <c r="F15" s="727" t="s">
        <v>139</v>
      </c>
      <c r="G15" s="1210"/>
      <c r="H15" s="130" t="s">
        <v>648</v>
      </c>
      <c r="I15" s="131" t="s">
        <v>649</v>
      </c>
      <c r="J15" s="132">
        <v>0.05</v>
      </c>
      <c r="K15" s="133" t="s">
        <v>145</v>
      </c>
      <c r="L15" s="134">
        <v>45748</v>
      </c>
      <c r="M15" s="134">
        <v>46021</v>
      </c>
      <c r="N15" s="706" t="s">
        <v>142</v>
      </c>
      <c r="O15" s="135" t="s">
        <v>46</v>
      </c>
      <c r="P15" s="136"/>
      <c r="Q15" s="137"/>
      <c r="R15" s="138"/>
      <c r="S15" s="137"/>
      <c r="T15" s="138"/>
      <c r="U15" s="137"/>
      <c r="V15" s="138"/>
      <c r="W15" s="137"/>
      <c r="X15" s="138"/>
      <c r="Y15" s="137">
        <v>0.5</v>
      </c>
      <c r="Z15" s="138"/>
      <c r="AA15" s="137"/>
      <c r="AB15" s="142"/>
      <c r="AC15" s="153"/>
      <c r="AD15" s="142"/>
      <c r="AE15" s="143"/>
      <c r="AF15" s="142"/>
      <c r="AG15" s="143"/>
      <c r="AH15" s="142"/>
      <c r="AI15" s="137">
        <v>0.5</v>
      </c>
      <c r="AJ15" s="142"/>
      <c r="AK15" s="137"/>
      <c r="AL15" s="142"/>
      <c r="AM15" s="143"/>
      <c r="AN15" s="712"/>
      <c r="AO15" s="140"/>
      <c r="AP15" s="711"/>
    </row>
    <row r="16" spans="1:42" ht="88.5" customHeight="1" x14ac:dyDescent="0.2">
      <c r="A16" s="1200"/>
      <c r="B16" s="1203"/>
      <c r="C16" s="1200"/>
      <c r="D16" s="1206"/>
      <c r="E16" s="1208">
        <f>SUM(J16:J17)</f>
        <v>0.1</v>
      </c>
      <c r="F16" s="727" t="s">
        <v>139</v>
      </c>
      <c r="G16" s="1210"/>
      <c r="H16" s="130" t="s">
        <v>650</v>
      </c>
      <c r="I16" s="131" t="s">
        <v>651</v>
      </c>
      <c r="J16" s="132">
        <v>0.05</v>
      </c>
      <c r="K16" s="133" t="s">
        <v>141</v>
      </c>
      <c r="L16" s="134">
        <v>45748</v>
      </c>
      <c r="M16" s="134">
        <v>46021</v>
      </c>
      <c r="N16" s="706" t="s">
        <v>142</v>
      </c>
      <c r="O16" s="135" t="s">
        <v>46</v>
      </c>
      <c r="P16" s="136"/>
      <c r="Q16" s="137"/>
      <c r="R16" s="138"/>
      <c r="S16" s="137"/>
      <c r="T16" s="138"/>
      <c r="U16" s="137"/>
      <c r="V16" s="138"/>
      <c r="W16" s="137"/>
      <c r="X16" s="138"/>
      <c r="Y16" s="137"/>
      <c r="Z16" s="138"/>
      <c r="AA16" s="137">
        <v>0.5</v>
      </c>
      <c r="AB16" s="142"/>
      <c r="AC16" s="143"/>
      <c r="AD16" s="142"/>
      <c r="AE16" s="143"/>
      <c r="AF16" s="142"/>
      <c r="AG16" s="143"/>
      <c r="AH16" s="142"/>
      <c r="AI16" s="137"/>
      <c r="AJ16" s="142"/>
      <c r="AK16" s="137">
        <v>0.5</v>
      </c>
      <c r="AL16" s="142"/>
      <c r="AM16" s="143"/>
      <c r="AN16" s="712"/>
      <c r="AO16" s="140"/>
    </row>
    <row r="17" spans="1:42" ht="62.25" customHeight="1" x14ac:dyDescent="0.2">
      <c r="A17" s="1200"/>
      <c r="B17" s="1203"/>
      <c r="C17" s="1200"/>
      <c r="D17" s="1206"/>
      <c r="E17" s="1208"/>
      <c r="F17" s="727" t="s">
        <v>139</v>
      </c>
      <c r="G17" s="1210"/>
      <c r="H17" s="130" t="s">
        <v>652</v>
      </c>
      <c r="I17" s="131" t="s">
        <v>653</v>
      </c>
      <c r="J17" s="132">
        <v>0.05</v>
      </c>
      <c r="K17" s="133" t="s">
        <v>141</v>
      </c>
      <c r="L17" s="134">
        <v>45748</v>
      </c>
      <c r="M17" s="134">
        <v>46021</v>
      </c>
      <c r="N17" s="706" t="s">
        <v>142</v>
      </c>
      <c r="O17" s="135" t="s">
        <v>46</v>
      </c>
      <c r="P17" s="136"/>
      <c r="Q17" s="137"/>
      <c r="R17" s="138"/>
      <c r="S17" s="137"/>
      <c r="T17" s="138"/>
      <c r="U17" s="137"/>
      <c r="V17" s="138"/>
      <c r="W17" s="137"/>
      <c r="X17" s="138"/>
      <c r="Y17" s="137"/>
      <c r="Z17" s="138"/>
      <c r="AA17" s="137">
        <v>0.5</v>
      </c>
      <c r="AB17" s="138"/>
      <c r="AC17" s="137"/>
      <c r="AD17" s="138"/>
      <c r="AE17" s="137"/>
      <c r="AF17" s="138"/>
      <c r="AG17" s="137"/>
      <c r="AH17" s="138"/>
      <c r="AI17" s="137"/>
      <c r="AJ17" s="138"/>
      <c r="AK17" s="137"/>
      <c r="AL17" s="138"/>
      <c r="AM17" s="137">
        <v>0.5</v>
      </c>
      <c r="AN17" s="709"/>
      <c r="AO17" s="140"/>
    </row>
    <row r="18" spans="1:42" s="151" customFormat="1" ht="75.75" customHeight="1" x14ac:dyDescent="0.2">
      <c r="A18" s="1200"/>
      <c r="B18" s="1203"/>
      <c r="C18" s="1200"/>
      <c r="D18" s="1206"/>
      <c r="E18" s="1208">
        <f>SUM(J18:J22)</f>
        <v>0.12000000000000001</v>
      </c>
      <c r="F18" s="727" t="s">
        <v>139</v>
      </c>
      <c r="G18" s="1210" t="s">
        <v>718</v>
      </c>
      <c r="H18" s="144" t="s">
        <v>654</v>
      </c>
      <c r="I18" s="144" t="s">
        <v>146</v>
      </c>
      <c r="J18" s="145">
        <v>0.03</v>
      </c>
      <c r="K18" s="133" t="s">
        <v>145</v>
      </c>
      <c r="L18" s="134">
        <v>45748</v>
      </c>
      <c r="M18" s="134">
        <v>46021</v>
      </c>
      <c r="N18" s="706" t="s">
        <v>142</v>
      </c>
      <c r="O18" s="135" t="s">
        <v>50</v>
      </c>
      <c r="P18" s="146"/>
      <c r="Q18" s="147">
        <v>8.3299999999999999E-2</v>
      </c>
      <c r="R18" s="148"/>
      <c r="S18" s="147">
        <v>8.3299999999999999E-2</v>
      </c>
      <c r="T18" s="148"/>
      <c r="U18" s="147">
        <v>8.3299999999999999E-2</v>
      </c>
      <c r="V18" s="148"/>
      <c r="W18" s="147">
        <v>8.3299999999999999E-2</v>
      </c>
      <c r="X18" s="148"/>
      <c r="Y18" s="147">
        <v>8.3299999999999999E-2</v>
      </c>
      <c r="Z18" s="148"/>
      <c r="AA18" s="147">
        <v>8.3299999999999999E-2</v>
      </c>
      <c r="AB18" s="148"/>
      <c r="AC18" s="147">
        <v>8.3299999999999999E-2</v>
      </c>
      <c r="AD18" s="148"/>
      <c r="AE18" s="147">
        <v>8.3299999999999999E-2</v>
      </c>
      <c r="AF18" s="148"/>
      <c r="AG18" s="147">
        <v>8.3299999999999999E-2</v>
      </c>
      <c r="AH18" s="148"/>
      <c r="AI18" s="147">
        <v>8.3299999999999999E-2</v>
      </c>
      <c r="AJ18" s="148"/>
      <c r="AK18" s="147">
        <v>8.3299999999999999E-2</v>
      </c>
      <c r="AL18" s="148"/>
      <c r="AM18" s="147">
        <v>8.3699999999999997E-2</v>
      </c>
      <c r="AN18" s="713"/>
      <c r="AO18" s="149"/>
    </row>
    <row r="19" spans="1:42" ht="90" customHeight="1" x14ac:dyDescent="0.2">
      <c r="A19" s="1200"/>
      <c r="B19" s="1203"/>
      <c r="C19" s="1200"/>
      <c r="D19" s="1206"/>
      <c r="E19" s="1208"/>
      <c r="F19" s="727" t="s">
        <v>139</v>
      </c>
      <c r="G19" s="1210"/>
      <c r="H19" s="131" t="s">
        <v>655</v>
      </c>
      <c r="I19" s="131" t="s">
        <v>656</v>
      </c>
      <c r="J19" s="150">
        <v>0.03</v>
      </c>
      <c r="K19" s="133" t="s">
        <v>147</v>
      </c>
      <c r="L19" s="134">
        <v>45748</v>
      </c>
      <c r="M19" s="134">
        <v>46021</v>
      </c>
      <c r="N19" s="706" t="s">
        <v>142</v>
      </c>
      <c r="O19" s="135" t="s">
        <v>50</v>
      </c>
      <c r="P19" s="136"/>
      <c r="Q19" s="147"/>
      <c r="R19" s="138"/>
      <c r="S19" s="147"/>
      <c r="T19" s="138"/>
      <c r="U19" s="147"/>
      <c r="V19" s="138"/>
      <c r="W19" s="141"/>
      <c r="X19" s="138"/>
      <c r="Y19" s="141"/>
      <c r="Z19" s="138"/>
      <c r="AA19" s="137">
        <v>0.5</v>
      </c>
      <c r="AB19" s="142"/>
      <c r="AC19" s="143"/>
      <c r="AD19" s="142"/>
      <c r="AE19" s="143"/>
      <c r="AF19" s="142"/>
      <c r="AG19" s="143"/>
      <c r="AH19" s="142"/>
      <c r="AI19" s="137"/>
      <c r="AJ19" s="142"/>
      <c r="AK19" s="137">
        <v>0.5</v>
      </c>
      <c r="AL19" s="142"/>
      <c r="AM19" s="143"/>
      <c r="AN19" s="710"/>
      <c r="AO19" s="140"/>
    </row>
    <row r="20" spans="1:42" ht="109.5" customHeight="1" x14ac:dyDescent="0.2">
      <c r="A20" s="1200"/>
      <c r="B20" s="1203"/>
      <c r="C20" s="1200"/>
      <c r="D20" s="1206"/>
      <c r="E20" s="1208"/>
      <c r="F20" s="727" t="s">
        <v>139</v>
      </c>
      <c r="G20" s="1210"/>
      <c r="H20" s="144" t="s">
        <v>657</v>
      </c>
      <c r="I20" s="144" t="s">
        <v>658</v>
      </c>
      <c r="J20" s="145">
        <v>0.02</v>
      </c>
      <c r="K20" s="714" t="s">
        <v>148</v>
      </c>
      <c r="L20" s="134">
        <v>45748</v>
      </c>
      <c r="M20" s="134">
        <v>46021</v>
      </c>
      <c r="N20" s="706" t="s">
        <v>142</v>
      </c>
      <c r="O20" s="135" t="s">
        <v>50</v>
      </c>
      <c r="P20" s="146"/>
      <c r="Q20" s="147"/>
      <c r="R20" s="148"/>
      <c r="S20" s="147"/>
      <c r="T20" s="148"/>
      <c r="U20" s="147">
        <v>0.1</v>
      </c>
      <c r="V20" s="148"/>
      <c r="W20" s="147">
        <v>0.1</v>
      </c>
      <c r="X20" s="148"/>
      <c r="Y20" s="147">
        <v>0.1</v>
      </c>
      <c r="Z20" s="148"/>
      <c r="AA20" s="147">
        <v>0.1</v>
      </c>
      <c r="AB20" s="148"/>
      <c r="AC20" s="147">
        <v>0.1</v>
      </c>
      <c r="AD20" s="148"/>
      <c r="AE20" s="147">
        <v>0.1</v>
      </c>
      <c r="AF20" s="148"/>
      <c r="AG20" s="147">
        <v>0.1</v>
      </c>
      <c r="AH20" s="148"/>
      <c r="AI20" s="147">
        <v>0.1</v>
      </c>
      <c r="AJ20" s="148"/>
      <c r="AK20" s="147">
        <v>0.1</v>
      </c>
      <c r="AL20" s="148"/>
      <c r="AM20" s="147">
        <v>0.1</v>
      </c>
      <c r="AN20" s="713"/>
      <c r="AO20" s="140"/>
      <c r="AP20" s="151"/>
    </row>
    <row r="21" spans="1:42" ht="107.25" customHeight="1" x14ac:dyDescent="0.2">
      <c r="A21" s="1200"/>
      <c r="B21" s="1203"/>
      <c r="C21" s="1200"/>
      <c r="D21" s="1206"/>
      <c r="E21" s="1208"/>
      <c r="F21" s="727" t="s">
        <v>139</v>
      </c>
      <c r="G21" s="1210"/>
      <c r="H21" s="152" t="s">
        <v>659</v>
      </c>
      <c r="I21" s="152" t="s">
        <v>311</v>
      </c>
      <c r="J21" s="150">
        <v>0.02</v>
      </c>
      <c r="K21" s="133" t="s">
        <v>147</v>
      </c>
      <c r="L21" s="134">
        <v>45748</v>
      </c>
      <c r="M21" s="134">
        <v>46021</v>
      </c>
      <c r="N21" s="706" t="s">
        <v>142</v>
      </c>
      <c r="O21" s="135" t="s">
        <v>50</v>
      </c>
      <c r="P21" s="136"/>
      <c r="Q21" s="137"/>
      <c r="R21" s="138"/>
      <c r="S21" s="137"/>
      <c r="T21" s="138"/>
      <c r="U21" s="137"/>
      <c r="V21" s="138"/>
      <c r="W21" s="687">
        <v>0.33</v>
      </c>
      <c r="X21" s="138"/>
      <c r="Y21" s="141"/>
      <c r="Z21" s="138"/>
      <c r="AA21" s="153"/>
      <c r="AB21" s="138"/>
      <c r="AC21" s="147"/>
      <c r="AD21" s="138"/>
      <c r="AE21" s="687">
        <v>0.33</v>
      </c>
      <c r="AF21" s="142"/>
      <c r="AG21" s="143"/>
      <c r="AH21" s="142"/>
      <c r="AI21" s="143"/>
      <c r="AJ21" s="142"/>
      <c r="AK21" s="143"/>
      <c r="AL21" s="142"/>
      <c r="AM21" s="687">
        <v>0.34</v>
      </c>
      <c r="AN21" s="712"/>
      <c r="AO21" s="149"/>
    </row>
    <row r="22" spans="1:42" ht="116.25" customHeight="1" x14ac:dyDescent="0.2">
      <c r="A22" s="1200"/>
      <c r="B22" s="1203"/>
      <c r="C22" s="1200"/>
      <c r="D22" s="1206"/>
      <c r="E22" s="1208"/>
      <c r="F22" s="727" t="s">
        <v>139</v>
      </c>
      <c r="G22" s="1210"/>
      <c r="H22" s="152" t="s">
        <v>660</v>
      </c>
      <c r="I22" s="154" t="s">
        <v>312</v>
      </c>
      <c r="J22" s="145">
        <v>0.02</v>
      </c>
      <c r="K22" s="133" t="s">
        <v>147</v>
      </c>
      <c r="L22" s="134">
        <v>45748</v>
      </c>
      <c r="M22" s="134">
        <v>46021</v>
      </c>
      <c r="N22" s="155" t="s">
        <v>142</v>
      </c>
      <c r="O22" s="135" t="s">
        <v>50</v>
      </c>
      <c r="P22" s="136"/>
      <c r="Q22" s="147"/>
      <c r="R22" s="136"/>
      <c r="S22" s="147"/>
      <c r="T22" s="136"/>
      <c r="U22" s="147"/>
      <c r="V22" s="148"/>
      <c r="W22" s="147"/>
      <c r="X22" s="148"/>
      <c r="Y22" s="147"/>
      <c r="Z22" s="148"/>
      <c r="AA22" s="147">
        <v>0.5</v>
      </c>
      <c r="AB22" s="148"/>
      <c r="AC22" s="147"/>
      <c r="AD22" s="148"/>
      <c r="AE22" s="147"/>
      <c r="AF22" s="148"/>
      <c r="AG22" s="147"/>
      <c r="AH22" s="148"/>
      <c r="AI22" s="147"/>
      <c r="AJ22" s="148"/>
      <c r="AK22" s="147">
        <v>0.5</v>
      </c>
      <c r="AL22" s="148"/>
      <c r="AM22" s="147"/>
      <c r="AN22" s="713"/>
      <c r="AO22" s="149"/>
    </row>
    <row r="23" spans="1:42" ht="99.75" customHeight="1" x14ac:dyDescent="0.2">
      <c r="A23" s="1200"/>
      <c r="B23" s="1203"/>
      <c r="C23" s="1200"/>
      <c r="D23" s="156" t="s">
        <v>149</v>
      </c>
      <c r="E23" s="728">
        <f>J23</f>
        <v>0.05</v>
      </c>
      <c r="F23" s="728" t="s">
        <v>150</v>
      </c>
      <c r="G23" s="41" t="s">
        <v>629</v>
      </c>
      <c r="H23" s="37" t="s">
        <v>630</v>
      </c>
      <c r="I23" s="37" t="s">
        <v>631</v>
      </c>
      <c r="J23" s="150">
        <v>0.05</v>
      </c>
      <c r="K23" s="133" t="s">
        <v>147</v>
      </c>
      <c r="L23" s="134">
        <v>45717</v>
      </c>
      <c r="M23" s="134">
        <v>46021</v>
      </c>
      <c r="N23" s="155" t="s">
        <v>142</v>
      </c>
      <c r="O23" s="135">
        <v>2.1</v>
      </c>
      <c r="P23" s="136"/>
      <c r="Q23" s="137"/>
      <c r="R23" s="138"/>
      <c r="S23" s="137"/>
      <c r="T23" s="138"/>
      <c r="U23" s="137">
        <v>0.1</v>
      </c>
      <c r="V23" s="138"/>
      <c r="W23" s="687">
        <v>0.1</v>
      </c>
      <c r="X23" s="138"/>
      <c r="Y23" s="687">
        <v>0.1</v>
      </c>
      <c r="Z23" s="142"/>
      <c r="AA23" s="687">
        <v>0.1</v>
      </c>
      <c r="AB23" s="142"/>
      <c r="AC23" s="147">
        <v>0.1</v>
      </c>
      <c r="AD23" s="142"/>
      <c r="AE23" s="147">
        <v>0.1</v>
      </c>
      <c r="AF23" s="142"/>
      <c r="AG23" s="147">
        <v>0.1</v>
      </c>
      <c r="AH23" s="142"/>
      <c r="AI23" s="147">
        <v>0.1</v>
      </c>
      <c r="AJ23" s="142"/>
      <c r="AK23" s="147">
        <v>0.1</v>
      </c>
      <c r="AL23" s="142"/>
      <c r="AM23" s="147">
        <v>0.1</v>
      </c>
      <c r="AN23" s="712"/>
      <c r="AO23" s="149"/>
    </row>
    <row r="24" spans="1:42" ht="156" customHeight="1" x14ac:dyDescent="0.2">
      <c r="A24" s="1200"/>
      <c r="B24" s="1203"/>
      <c r="C24" s="1200"/>
      <c r="D24" s="1212" t="s">
        <v>151</v>
      </c>
      <c r="E24" s="1208">
        <f>SUM(J24:J26)</f>
        <v>0.15000000000000002</v>
      </c>
      <c r="F24" s="727" t="s">
        <v>55</v>
      </c>
      <c r="G24" s="1213" t="s">
        <v>152</v>
      </c>
      <c r="H24" s="162" t="s">
        <v>661</v>
      </c>
      <c r="I24" s="131" t="s">
        <v>153</v>
      </c>
      <c r="J24" s="150">
        <v>0.05</v>
      </c>
      <c r="K24" s="133" t="s">
        <v>145</v>
      </c>
      <c r="L24" s="134">
        <v>45748</v>
      </c>
      <c r="M24" s="134">
        <v>46021</v>
      </c>
      <c r="N24" s="155" t="s">
        <v>142</v>
      </c>
      <c r="O24" s="135" t="s">
        <v>154</v>
      </c>
      <c r="P24" s="136"/>
      <c r="Q24" s="137"/>
      <c r="R24" s="138"/>
      <c r="S24" s="137"/>
      <c r="T24" s="138"/>
      <c r="U24" s="137"/>
      <c r="V24" s="142"/>
      <c r="W24" s="143"/>
      <c r="X24" s="142"/>
      <c r="Y24" s="143"/>
      <c r="Z24" s="142"/>
      <c r="AA24" s="143"/>
      <c r="AB24" s="142"/>
      <c r="AC24" s="143"/>
      <c r="AD24" s="142"/>
      <c r="AE24" s="143"/>
      <c r="AF24" s="142"/>
      <c r="AG24" s="143"/>
      <c r="AH24" s="142"/>
      <c r="AI24" s="143"/>
      <c r="AJ24" s="142"/>
      <c r="AK24" s="153">
        <v>162</v>
      </c>
      <c r="AL24" s="142"/>
      <c r="AM24" s="143"/>
      <c r="AN24" s="712"/>
      <c r="AO24" s="158"/>
    </row>
    <row r="25" spans="1:42" ht="57" customHeight="1" x14ac:dyDescent="0.2">
      <c r="A25" s="1200"/>
      <c r="B25" s="1203"/>
      <c r="C25" s="1200"/>
      <c r="D25" s="1212"/>
      <c r="E25" s="1208"/>
      <c r="F25" s="727" t="s">
        <v>55</v>
      </c>
      <c r="G25" s="1213"/>
      <c r="H25" s="162" t="s">
        <v>155</v>
      </c>
      <c r="I25" s="131" t="s">
        <v>156</v>
      </c>
      <c r="J25" s="150">
        <v>0.05</v>
      </c>
      <c r="K25" s="133" t="s">
        <v>145</v>
      </c>
      <c r="L25" s="134">
        <v>45748</v>
      </c>
      <c r="M25" s="134">
        <v>46021</v>
      </c>
      <c r="N25" s="155" t="s">
        <v>142</v>
      </c>
      <c r="O25" s="135">
        <v>3.1</v>
      </c>
      <c r="P25" s="136"/>
      <c r="Q25" s="137"/>
      <c r="R25" s="138"/>
      <c r="S25" s="137"/>
      <c r="T25" s="138"/>
      <c r="U25" s="137"/>
      <c r="V25" s="142"/>
      <c r="W25" s="143"/>
      <c r="X25" s="142"/>
      <c r="Y25" s="143"/>
      <c r="Z25" s="142"/>
      <c r="AA25" s="143"/>
      <c r="AB25" s="142"/>
      <c r="AC25" s="143"/>
      <c r="AD25" s="142"/>
      <c r="AE25" s="143"/>
      <c r="AF25" s="142"/>
      <c r="AG25" s="143"/>
      <c r="AH25" s="142"/>
      <c r="AI25" s="143"/>
      <c r="AJ25" s="142"/>
      <c r="AK25" s="153">
        <v>240</v>
      </c>
      <c r="AL25" s="142"/>
      <c r="AM25" s="143"/>
      <c r="AN25" s="712"/>
      <c r="AO25" s="158"/>
    </row>
    <row r="26" spans="1:42" ht="88.5" customHeight="1" x14ac:dyDescent="0.2">
      <c r="A26" s="1200"/>
      <c r="B26" s="1203"/>
      <c r="C26" s="1200"/>
      <c r="D26" s="1212"/>
      <c r="E26" s="1208"/>
      <c r="F26" s="727" t="s">
        <v>55</v>
      </c>
      <c r="G26" s="1213"/>
      <c r="H26" s="162" t="s">
        <v>157</v>
      </c>
      <c r="I26" s="131" t="s">
        <v>158</v>
      </c>
      <c r="J26" s="150">
        <v>0.05</v>
      </c>
      <c r="K26" s="159" t="s">
        <v>159</v>
      </c>
      <c r="L26" s="134">
        <v>45748</v>
      </c>
      <c r="M26" s="134">
        <v>46021</v>
      </c>
      <c r="N26" s="155" t="s">
        <v>142</v>
      </c>
      <c r="O26" s="135" t="s">
        <v>72</v>
      </c>
      <c r="P26" s="136"/>
      <c r="Q26" s="137"/>
      <c r="R26" s="138"/>
      <c r="S26" s="137"/>
      <c r="T26" s="138"/>
      <c r="U26" s="137"/>
      <c r="V26" s="142"/>
      <c r="W26" s="153">
        <v>1</v>
      </c>
      <c r="X26" s="142"/>
      <c r="Y26" s="143"/>
      <c r="Z26" s="142"/>
      <c r="AA26" s="143"/>
      <c r="AB26" s="142"/>
      <c r="AC26" s="143"/>
      <c r="AD26" s="142"/>
      <c r="AE26" s="143"/>
      <c r="AF26" s="142"/>
      <c r="AG26" s="153">
        <v>1</v>
      </c>
      <c r="AH26" s="142"/>
      <c r="AI26" s="147"/>
      <c r="AJ26" s="142"/>
      <c r="AK26" s="143"/>
      <c r="AL26" s="142"/>
      <c r="AM26" s="143"/>
      <c r="AN26" s="712"/>
      <c r="AO26" s="158"/>
    </row>
    <row r="27" spans="1:42" ht="75" customHeight="1" x14ac:dyDescent="0.2">
      <c r="A27" s="1200"/>
      <c r="B27" s="1203"/>
      <c r="C27" s="1200"/>
      <c r="D27" s="1212"/>
      <c r="E27" s="1208">
        <f>SUM(J27:J28)</f>
        <v>0.04</v>
      </c>
      <c r="F27" s="39" t="s">
        <v>139</v>
      </c>
      <c r="G27" s="1214" t="s">
        <v>160</v>
      </c>
      <c r="H27" s="37" t="s">
        <v>161</v>
      </c>
      <c r="I27" s="144" t="s">
        <v>162</v>
      </c>
      <c r="J27" s="145">
        <v>0.02</v>
      </c>
      <c r="K27" s="133" t="s">
        <v>145</v>
      </c>
      <c r="L27" s="134">
        <v>45748</v>
      </c>
      <c r="M27" s="134">
        <v>46021</v>
      </c>
      <c r="N27" s="155" t="s">
        <v>142</v>
      </c>
      <c r="O27" s="135" t="s">
        <v>163</v>
      </c>
      <c r="P27" s="136"/>
      <c r="Q27" s="147"/>
      <c r="R27" s="136"/>
      <c r="S27" s="147"/>
      <c r="T27" s="136"/>
      <c r="U27" s="147"/>
      <c r="V27" s="139"/>
      <c r="W27" s="147"/>
      <c r="X27" s="139"/>
      <c r="Y27" s="147"/>
      <c r="Z27" s="139"/>
      <c r="AA27" s="147">
        <v>0.5</v>
      </c>
      <c r="AB27" s="139"/>
      <c r="AC27" s="147"/>
      <c r="AD27" s="139"/>
      <c r="AE27" s="147"/>
      <c r="AF27" s="139"/>
      <c r="AG27" s="147"/>
      <c r="AH27" s="139"/>
      <c r="AI27" s="147"/>
      <c r="AJ27" s="139"/>
      <c r="AK27" s="147"/>
      <c r="AL27" s="139"/>
      <c r="AM27" s="147">
        <v>0.5</v>
      </c>
      <c r="AN27" s="713"/>
      <c r="AO27" s="158"/>
    </row>
    <row r="28" spans="1:42" ht="127.5" customHeight="1" x14ac:dyDescent="0.2">
      <c r="A28" s="1200"/>
      <c r="B28" s="1203"/>
      <c r="C28" s="1200"/>
      <c r="D28" s="1212"/>
      <c r="E28" s="1208"/>
      <c r="F28" s="39" t="s">
        <v>139</v>
      </c>
      <c r="G28" s="1214"/>
      <c r="H28" s="999" t="s">
        <v>917</v>
      </c>
      <c r="I28" s="131" t="s">
        <v>164</v>
      </c>
      <c r="J28" s="150">
        <v>0.02</v>
      </c>
      <c r="K28" s="133" t="s">
        <v>145</v>
      </c>
      <c r="L28" s="134">
        <v>45748</v>
      </c>
      <c r="M28" s="134">
        <v>46021</v>
      </c>
      <c r="N28" s="155" t="s">
        <v>142</v>
      </c>
      <c r="O28" s="135" t="s">
        <v>163</v>
      </c>
      <c r="P28" s="136"/>
      <c r="Q28" s="137"/>
      <c r="R28" s="138"/>
      <c r="S28" s="137"/>
      <c r="T28" s="138"/>
      <c r="U28" s="137"/>
      <c r="V28" s="138"/>
      <c r="W28" s="137"/>
      <c r="X28" s="138"/>
      <c r="Y28" s="137"/>
      <c r="Z28" s="138"/>
      <c r="AA28" s="147">
        <v>0.5</v>
      </c>
      <c r="AB28" s="139"/>
      <c r="AC28" s="147"/>
      <c r="AD28" s="139"/>
      <c r="AE28" s="147"/>
      <c r="AF28" s="139"/>
      <c r="AG28" s="147"/>
      <c r="AH28" s="139"/>
      <c r="AI28" s="147"/>
      <c r="AJ28" s="139"/>
      <c r="AK28" s="147"/>
      <c r="AL28" s="139"/>
      <c r="AM28" s="147">
        <v>0.5</v>
      </c>
      <c r="AN28" s="709"/>
      <c r="AO28" s="158"/>
    </row>
    <row r="29" spans="1:42" ht="75.75" customHeight="1" x14ac:dyDescent="0.2">
      <c r="A29" s="1200"/>
      <c r="B29" s="1203"/>
      <c r="C29" s="1200"/>
      <c r="D29" s="1212"/>
      <c r="E29" s="1208">
        <f>SUM(J29:J30)</f>
        <v>0.14000000000000001</v>
      </c>
      <c r="F29" s="39" t="s">
        <v>139</v>
      </c>
      <c r="G29" s="1215" t="s">
        <v>165</v>
      </c>
      <c r="H29" s="162" t="s">
        <v>166</v>
      </c>
      <c r="I29" s="162" t="s">
        <v>167</v>
      </c>
      <c r="J29" s="150">
        <v>0.05</v>
      </c>
      <c r="K29" s="159" t="s">
        <v>159</v>
      </c>
      <c r="L29" s="134">
        <v>45748</v>
      </c>
      <c r="M29" s="134">
        <v>46021</v>
      </c>
      <c r="N29" s="155" t="s">
        <v>142</v>
      </c>
      <c r="O29" s="135" t="s">
        <v>168</v>
      </c>
      <c r="P29" s="136"/>
      <c r="Q29" s="137"/>
      <c r="R29" s="163"/>
      <c r="S29" s="137"/>
      <c r="T29" s="163"/>
      <c r="U29" s="137"/>
      <c r="V29" s="163"/>
      <c r="W29" s="164">
        <v>1</v>
      </c>
      <c r="X29" s="163"/>
      <c r="Y29" s="164">
        <v>1</v>
      </c>
      <c r="Z29" s="163"/>
      <c r="AA29" s="164">
        <v>1</v>
      </c>
      <c r="AB29" s="163"/>
      <c r="AC29" s="164">
        <v>1</v>
      </c>
      <c r="AD29" s="163"/>
      <c r="AE29" s="164">
        <v>1</v>
      </c>
      <c r="AF29" s="163"/>
      <c r="AG29" s="164">
        <v>1</v>
      </c>
      <c r="AH29" s="163"/>
      <c r="AI29" s="164">
        <v>1</v>
      </c>
      <c r="AJ29" s="163"/>
      <c r="AK29" s="164">
        <v>1</v>
      </c>
      <c r="AL29" s="163"/>
      <c r="AM29" s="164">
        <v>1</v>
      </c>
      <c r="AN29" s="710"/>
      <c r="AO29" s="165"/>
    </row>
    <row r="30" spans="1:42" ht="65.25" customHeight="1" x14ac:dyDescent="0.2">
      <c r="A30" s="1200"/>
      <c r="B30" s="1203"/>
      <c r="C30" s="1200"/>
      <c r="D30" s="1212"/>
      <c r="E30" s="1208"/>
      <c r="F30" s="39" t="s">
        <v>139</v>
      </c>
      <c r="G30" s="1215"/>
      <c r="H30" s="162" t="s">
        <v>169</v>
      </c>
      <c r="I30" s="162" t="s">
        <v>170</v>
      </c>
      <c r="J30" s="150">
        <v>0.09</v>
      </c>
      <c r="K30" s="159" t="s">
        <v>159</v>
      </c>
      <c r="L30" s="134">
        <v>45748</v>
      </c>
      <c r="M30" s="134">
        <v>46021</v>
      </c>
      <c r="N30" s="155" t="s">
        <v>142</v>
      </c>
      <c r="O30" s="135" t="s">
        <v>168</v>
      </c>
      <c r="P30" s="136"/>
      <c r="Q30" s="137"/>
      <c r="R30" s="138"/>
      <c r="S30" s="137"/>
      <c r="T30" s="138"/>
      <c r="U30" s="137"/>
      <c r="V30" s="138"/>
      <c r="W30" s="147"/>
      <c r="X30" s="138"/>
      <c r="Y30" s="164">
        <v>1</v>
      </c>
      <c r="Z30" s="138"/>
      <c r="AA30" s="141"/>
      <c r="AB30" s="138"/>
      <c r="AC30" s="153"/>
      <c r="AD30" s="138"/>
      <c r="AE30" s="147"/>
      <c r="AF30" s="138"/>
      <c r="AG30" s="153"/>
      <c r="AH30" s="138"/>
      <c r="AI30" s="164">
        <v>1</v>
      </c>
      <c r="AJ30" s="138"/>
      <c r="AK30" s="153"/>
      <c r="AL30" s="138"/>
      <c r="AM30" s="147"/>
      <c r="AN30" s="710"/>
      <c r="AO30" s="140"/>
    </row>
    <row r="31" spans="1:42" ht="107.25" customHeight="1" x14ac:dyDescent="0.2">
      <c r="A31" s="1200"/>
      <c r="B31" s="1203"/>
      <c r="C31" s="1200"/>
      <c r="D31" s="1212"/>
      <c r="E31" s="728">
        <f>J31</f>
        <v>0.02</v>
      </c>
      <c r="F31" s="39" t="s">
        <v>139</v>
      </c>
      <c r="G31" s="41" t="s">
        <v>171</v>
      </c>
      <c r="H31" s="162" t="s">
        <v>313</v>
      </c>
      <c r="I31" s="162" t="s">
        <v>172</v>
      </c>
      <c r="J31" s="150">
        <v>0.02</v>
      </c>
      <c r="K31" s="714" t="s">
        <v>148</v>
      </c>
      <c r="L31" s="134">
        <v>45748</v>
      </c>
      <c r="M31" s="134">
        <v>46021</v>
      </c>
      <c r="N31" s="155" t="s">
        <v>142</v>
      </c>
      <c r="O31" s="135" t="s">
        <v>173</v>
      </c>
      <c r="P31" s="136"/>
      <c r="Q31" s="137"/>
      <c r="R31" s="138"/>
      <c r="S31" s="137"/>
      <c r="T31" s="138"/>
      <c r="U31" s="137"/>
      <c r="V31" s="138"/>
      <c r="W31" s="137"/>
      <c r="X31" s="138"/>
      <c r="Y31" s="137"/>
      <c r="Z31" s="138"/>
      <c r="AA31" s="147">
        <v>0.5</v>
      </c>
      <c r="AB31" s="139"/>
      <c r="AC31" s="147"/>
      <c r="AD31" s="139"/>
      <c r="AE31" s="147"/>
      <c r="AF31" s="139"/>
      <c r="AG31" s="147"/>
      <c r="AH31" s="139"/>
      <c r="AI31" s="147"/>
      <c r="AJ31" s="139"/>
      <c r="AK31" s="147"/>
      <c r="AL31" s="139"/>
      <c r="AM31" s="147">
        <v>0.5</v>
      </c>
      <c r="AN31" s="709"/>
      <c r="AO31" s="158"/>
    </row>
    <row r="32" spans="1:42" ht="56.25" customHeight="1" x14ac:dyDescent="0.2">
      <c r="A32" s="1200"/>
      <c r="B32" s="1203"/>
      <c r="C32" s="1200"/>
      <c r="D32" s="1212" t="s">
        <v>174</v>
      </c>
      <c r="E32" s="1218">
        <f>SUM(J32:J33)</f>
        <v>0.13</v>
      </c>
      <c r="F32" s="39" t="s">
        <v>139</v>
      </c>
      <c r="G32" s="41" t="s">
        <v>175</v>
      </c>
      <c r="H32" s="37" t="s">
        <v>176</v>
      </c>
      <c r="I32" s="37" t="s">
        <v>177</v>
      </c>
      <c r="J32" s="150">
        <v>0.06</v>
      </c>
      <c r="K32" s="159" t="s">
        <v>148</v>
      </c>
      <c r="L32" s="134">
        <v>45748</v>
      </c>
      <c r="M32" s="134">
        <v>46021</v>
      </c>
      <c r="N32" s="155" t="s">
        <v>142</v>
      </c>
      <c r="O32" s="135" t="s">
        <v>77</v>
      </c>
      <c r="P32" s="146"/>
      <c r="Q32" s="147">
        <v>8.3299999999999999E-2</v>
      </c>
      <c r="R32" s="148"/>
      <c r="S32" s="147">
        <v>8.3299999999999999E-2</v>
      </c>
      <c r="T32" s="148"/>
      <c r="U32" s="147">
        <v>8.3299999999999999E-2</v>
      </c>
      <c r="V32" s="148"/>
      <c r="W32" s="147">
        <v>8.3299999999999999E-2</v>
      </c>
      <c r="X32" s="148"/>
      <c r="Y32" s="147">
        <v>8.3299999999999999E-2</v>
      </c>
      <c r="Z32" s="148"/>
      <c r="AA32" s="147">
        <v>8.3299999999999999E-2</v>
      </c>
      <c r="AB32" s="148"/>
      <c r="AC32" s="147">
        <v>8.3299999999999999E-2</v>
      </c>
      <c r="AD32" s="148"/>
      <c r="AE32" s="147">
        <v>8.3299999999999999E-2</v>
      </c>
      <c r="AF32" s="148"/>
      <c r="AG32" s="147">
        <v>8.3299999999999999E-2</v>
      </c>
      <c r="AH32" s="148"/>
      <c r="AI32" s="147">
        <v>8.3299999999999999E-2</v>
      </c>
      <c r="AJ32" s="148"/>
      <c r="AK32" s="147">
        <v>8.3299999999999999E-2</v>
      </c>
      <c r="AL32" s="148"/>
      <c r="AM32" s="147">
        <v>8.3699999999999997E-2</v>
      </c>
      <c r="AN32" s="709"/>
      <c r="AO32" s="158"/>
    </row>
    <row r="33" spans="1:42" ht="72" customHeight="1" x14ac:dyDescent="0.2">
      <c r="A33" s="1200"/>
      <c r="B33" s="1203"/>
      <c r="C33" s="1200"/>
      <c r="D33" s="1212"/>
      <c r="E33" s="1218"/>
      <c r="F33" s="39" t="s">
        <v>139</v>
      </c>
      <c r="G33" s="41" t="s">
        <v>178</v>
      </c>
      <c r="H33" s="157" t="s">
        <v>179</v>
      </c>
      <c r="I33" s="37" t="s">
        <v>180</v>
      </c>
      <c r="J33" s="150">
        <v>7.0000000000000007E-2</v>
      </c>
      <c r="K33" s="159" t="s">
        <v>159</v>
      </c>
      <c r="L33" s="134">
        <v>45748</v>
      </c>
      <c r="M33" s="134">
        <v>46021</v>
      </c>
      <c r="N33" s="166" t="s">
        <v>142</v>
      </c>
      <c r="O33" s="167" t="s">
        <v>181</v>
      </c>
      <c r="P33" s="168"/>
      <c r="Q33" s="164">
        <v>1</v>
      </c>
      <c r="R33" s="169"/>
      <c r="S33" s="164">
        <v>1</v>
      </c>
      <c r="T33" s="169"/>
      <c r="U33" s="164">
        <v>1</v>
      </c>
      <c r="V33" s="169"/>
      <c r="W33" s="164">
        <v>1</v>
      </c>
      <c r="X33" s="163"/>
      <c r="Y33" s="164">
        <v>1</v>
      </c>
      <c r="Z33" s="163"/>
      <c r="AA33" s="164">
        <v>1</v>
      </c>
      <c r="AB33" s="163"/>
      <c r="AC33" s="164">
        <v>1</v>
      </c>
      <c r="AD33" s="163"/>
      <c r="AE33" s="164">
        <v>1</v>
      </c>
      <c r="AF33" s="163"/>
      <c r="AG33" s="164">
        <v>1</v>
      </c>
      <c r="AH33" s="163"/>
      <c r="AI33" s="164">
        <v>1</v>
      </c>
      <c r="AJ33" s="163"/>
      <c r="AK33" s="164">
        <v>1</v>
      </c>
      <c r="AL33" s="163"/>
      <c r="AM33" s="164">
        <v>1</v>
      </c>
      <c r="AN33" s="715"/>
      <c r="AO33" s="716"/>
    </row>
    <row r="34" spans="1:42" ht="96.75" customHeight="1" thickBot="1" x14ac:dyDescent="0.25">
      <c r="A34" s="1201"/>
      <c r="B34" s="1204"/>
      <c r="C34" s="1201"/>
      <c r="D34" s="736" t="s">
        <v>182</v>
      </c>
      <c r="E34" s="717">
        <f>J34</f>
        <v>0.05</v>
      </c>
      <c r="F34" s="718" t="s">
        <v>55</v>
      </c>
      <c r="G34" s="631" t="s">
        <v>183</v>
      </c>
      <c r="H34" s="629" t="s">
        <v>184</v>
      </c>
      <c r="I34" s="629" t="s">
        <v>185</v>
      </c>
      <c r="J34" s="630">
        <v>0.05</v>
      </c>
      <c r="K34" s="719" t="s">
        <v>148</v>
      </c>
      <c r="L34" s="720">
        <v>45659</v>
      </c>
      <c r="M34" s="721">
        <v>46021</v>
      </c>
      <c r="N34" s="722" t="s">
        <v>142</v>
      </c>
      <c r="O34" s="167" t="s">
        <v>86</v>
      </c>
      <c r="P34" s="170"/>
      <c r="Q34" s="171"/>
      <c r="R34" s="172"/>
      <c r="S34" s="171"/>
      <c r="T34" s="172"/>
      <c r="U34" s="171">
        <v>0.1</v>
      </c>
      <c r="V34" s="172"/>
      <c r="W34" s="171">
        <v>0.1</v>
      </c>
      <c r="X34" s="172"/>
      <c r="Y34" s="171">
        <v>0.1</v>
      </c>
      <c r="Z34" s="172"/>
      <c r="AA34" s="171">
        <v>0.1</v>
      </c>
      <c r="AB34" s="172"/>
      <c r="AC34" s="171">
        <v>0.1</v>
      </c>
      <c r="AD34" s="172"/>
      <c r="AE34" s="171">
        <v>0.1</v>
      </c>
      <c r="AF34" s="172"/>
      <c r="AG34" s="171">
        <v>0.1</v>
      </c>
      <c r="AH34" s="172"/>
      <c r="AI34" s="171">
        <v>0.1</v>
      </c>
      <c r="AJ34" s="172"/>
      <c r="AK34" s="171">
        <v>0.1</v>
      </c>
      <c r="AL34" s="172"/>
      <c r="AM34" s="171">
        <v>0.1</v>
      </c>
      <c r="AN34" s="723"/>
      <c r="AO34" s="724"/>
    </row>
    <row r="35" spans="1:42" x14ac:dyDescent="0.2">
      <c r="A35" s="173"/>
      <c r="B35" s="174"/>
      <c r="C35" s="175"/>
      <c r="D35" s="174"/>
      <c r="E35" s="176"/>
      <c r="F35" s="177"/>
      <c r="G35" s="178"/>
      <c r="H35" s="178"/>
      <c r="I35" s="179"/>
      <c r="J35" s="180"/>
      <c r="K35" s="181"/>
      <c r="L35" s="182"/>
      <c r="M35" s="182"/>
      <c r="N35" s="183"/>
      <c r="O35" s="1219" t="s">
        <v>186</v>
      </c>
      <c r="P35" s="1220"/>
      <c r="Q35" s="1220"/>
      <c r="R35" s="1220"/>
      <c r="S35" s="1220"/>
      <c r="T35" s="1220"/>
      <c r="U35" s="1220"/>
      <c r="V35" s="1220"/>
      <c r="W35" s="1220"/>
      <c r="X35" s="1220"/>
      <c r="Y35" s="1220"/>
      <c r="Z35" s="1220"/>
      <c r="AA35" s="1220"/>
      <c r="AB35" s="1220"/>
      <c r="AC35" s="1220"/>
      <c r="AD35" s="1220"/>
      <c r="AE35" s="1220"/>
      <c r="AF35" s="1220"/>
      <c r="AG35" s="1220"/>
      <c r="AH35" s="1220"/>
      <c r="AI35" s="1220"/>
      <c r="AJ35" s="1220"/>
      <c r="AK35" s="1220"/>
      <c r="AL35" s="1220"/>
      <c r="AM35" s="1220"/>
      <c r="AN35" s="1220"/>
      <c r="AO35" s="1221"/>
      <c r="AP35" s="184"/>
    </row>
    <row r="36" spans="1:42" ht="18" customHeight="1" x14ac:dyDescent="0.2">
      <c r="A36" s="89" t="s">
        <v>94</v>
      </c>
      <c r="B36" s="90"/>
      <c r="C36" s="90" t="s">
        <v>95</v>
      </c>
      <c r="D36" s="185"/>
      <c r="E36" s="90" t="s">
        <v>96</v>
      </c>
      <c r="F36" s="90"/>
      <c r="G36" s="186" t="s">
        <v>96</v>
      </c>
      <c r="H36" s="187"/>
      <c r="I36" s="185" t="s">
        <v>97</v>
      </c>
      <c r="J36" s="188"/>
      <c r="K36" s="188"/>
      <c r="L36" s="188"/>
      <c r="M36" s="188"/>
      <c r="N36" s="189"/>
      <c r="O36" s="1222"/>
      <c r="P36" s="1223"/>
      <c r="Q36" s="1223"/>
      <c r="R36" s="1223"/>
      <c r="S36" s="1223"/>
      <c r="T36" s="1223"/>
      <c r="U36" s="1223"/>
      <c r="V36" s="1223"/>
      <c r="W36" s="1223"/>
      <c r="X36" s="1223"/>
      <c r="Y36" s="1223"/>
      <c r="Z36" s="1223"/>
      <c r="AA36" s="1223"/>
      <c r="AB36" s="1223"/>
      <c r="AC36" s="1223"/>
      <c r="AD36" s="1223"/>
      <c r="AE36" s="1223"/>
      <c r="AF36" s="1223"/>
      <c r="AG36" s="1223"/>
      <c r="AH36" s="1223"/>
      <c r="AI36" s="1223"/>
      <c r="AJ36" s="1223"/>
      <c r="AK36" s="1223"/>
      <c r="AL36" s="1223"/>
      <c r="AM36" s="1223"/>
      <c r="AN36" s="1223"/>
      <c r="AO36" s="1224"/>
    </row>
    <row r="37" spans="1:42" s="184" customFormat="1" ht="69.75" customHeight="1" x14ac:dyDescent="0.2">
      <c r="A37" s="191" t="s">
        <v>98</v>
      </c>
      <c r="B37" s="192"/>
      <c r="C37" s="192" t="s">
        <v>99</v>
      </c>
      <c r="D37" s="193"/>
      <c r="E37" s="192" t="s">
        <v>100</v>
      </c>
      <c r="F37" s="192"/>
      <c r="G37" s="192" t="s">
        <v>101</v>
      </c>
      <c r="H37" s="192"/>
      <c r="I37" s="192" t="s">
        <v>187</v>
      </c>
      <c r="J37" s="194"/>
      <c r="K37" s="194"/>
      <c r="L37" s="194"/>
      <c r="M37" s="194"/>
      <c r="O37" s="1222"/>
      <c r="P37" s="1223"/>
      <c r="Q37" s="1223"/>
      <c r="R37" s="1223"/>
      <c r="S37" s="1223"/>
      <c r="T37" s="1223"/>
      <c r="U37" s="1223"/>
      <c r="V37" s="1223"/>
      <c r="W37" s="1223"/>
      <c r="X37" s="1223"/>
      <c r="Y37" s="1223"/>
      <c r="Z37" s="1223"/>
      <c r="AA37" s="1223"/>
      <c r="AB37" s="1223"/>
      <c r="AC37" s="1223"/>
      <c r="AD37" s="1223"/>
      <c r="AE37" s="1223"/>
      <c r="AF37" s="1223"/>
      <c r="AG37" s="1223"/>
      <c r="AH37" s="1223"/>
      <c r="AI37" s="1223"/>
      <c r="AJ37" s="1223"/>
      <c r="AK37" s="1223"/>
      <c r="AL37" s="1223"/>
      <c r="AM37" s="1223"/>
      <c r="AN37" s="1223"/>
      <c r="AO37" s="1224"/>
      <c r="AP37" s="190"/>
    </row>
    <row r="38" spans="1:42" s="184" customFormat="1" ht="14.25" thickBot="1" x14ac:dyDescent="0.25">
      <c r="A38" s="1228" t="s">
        <v>188</v>
      </c>
      <c r="B38" s="1229"/>
      <c r="C38" s="1229" t="s">
        <v>189</v>
      </c>
      <c r="D38" s="1229"/>
      <c r="E38" s="196" t="s">
        <v>105</v>
      </c>
      <c r="F38" s="197"/>
      <c r="G38" s="106" t="s">
        <v>106</v>
      </c>
      <c r="H38" s="197"/>
      <c r="I38" s="195" t="s">
        <v>190</v>
      </c>
      <c r="J38" s="1230" t="s">
        <v>108</v>
      </c>
      <c r="K38" s="1230"/>
      <c r="L38" s="1230"/>
      <c r="M38" s="1230"/>
      <c r="N38" s="1230"/>
      <c r="O38" s="1225"/>
      <c r="P38" s="1226"/>
      <c r="Q38" s="1226"/>
      <c r="R38" s="1226"/>
      <c r="S38" s="1226"/>
      <c r="T38" s="1226"/>
      <c r="U38" s="1226"/>
      <c r="V38" s="1226"/>
      <c r="W38" s="1226"/>
      <c r="X38" s="1226"/>
      <c r="Y38" s="1226"/>
      <c r="Z38" s="1226"/>
      <c r="AA38" s="1226"/>
      <c r="AB38" s="1226"/>
      <c r="AC38" s="1226"/>
      <c r="AD38" s="1226"/>
      <c r="AE38" s="1226"/>
      <c r="AF38" s="1226"/>
      <c r="AG38" s="1226"/>
      <c r="AH38" s="1226"/>
      <c r="AI38" s="1226"/>
      <c r="AJ38" s="1226"/>
      <c r="AK38" s="1226"/>
      <c r="AL38" s="1226"/>
      <c r="AM38" s="1226"/>
      <c r="AN38" s="1226"/>
      <c r="AO38" s="1227"/>
      <c r="AP38" s="190"/>
    </row>
    <row r="39" spans="1:42" x14ac:dyDescent="0.2">
      <c r="A39" s="725">
        <v>45686</v>
      </c>
    </row>
    <row r="40" spans="1:42" x14ac:dyDescent="0.2">
      <c r="A40" s="190" t="s">
        <v>914</v>
      </c>
    </row>
  </sheetData>
  <mergeCells count="52">
    <mergeCell ref="D32:D33"/>
    <mergeCell ref="E32:E33"/>
    <mergeCell ref="O35:AO38"/>
    <mergeCell ref="A38:B38"/>
    <mergeCell ref="C38:D38"/>
    <mergeCell ref="J38:N38"/>
    <mergeCell ref="AJ10:AK10"/>
    <mergeCell ref="G18:G22"/>
    <mergeCell ref="D24:D31"/>
    <mergeCell ref="E24:E26"/>
    <mergeCell ref="G24:G26"/>
    <mergeCell ref="E27:E28"/>
    <mergeCell ref="G27:G28"/>
    <mergeCell ref="E29:E30"/>
    <mergeCell ref="G29:G30"/>
    <mergeCell ref="V10:W10"/>
    <mergeCell ref="O10:O11"/>
    <mergeCell ref="P10:Q10"/>
    <mergeCell ref="R10:S10"/>
    <mergeCell ref="T10:U10"/>
    <mergeCell ref="AL10:AM10"/>
    <mergeCell ref="AN10:AO10"/>
    <mergeCell ref="A12:A34"/>
    <mergeCell ref="B12:B34"/>
    <mergeCell ref="C12:C34"/>
    <mergeCell ref="D12:D22"/>
    <mergeCell ref="E12:E15"/>
    <mergeCell ref="G12:G17"/>
    <mergeCell ref="E16:E17"/>
    <mergeCell ref="E18:E22"/>
    <mergeCell ref="Z10:AA10"/>
    <mergeCell ref="AB10:AC10"/>
    <mergeCell ref="AD10:AE10"/>
    <mergeCell ref="AF10:AG10"/>
    <mergeCell ref="AH10:AI10"/>
    <mergeCell ref="N10:N11"/>
    <mergeCell ref="A3:N8"/>
    <mergeCell ref="AN3:AO9"/>
    <mergeCell ref="O9:AM9"/>
    <mergeCell ref="A10:B10"/>
    <mergeCell ref="C10:C11"/>
    <mergeCell ref="D10:D11"/>
    <mergeCell ref="E10:E11"/>
    <mergeCell ref="F10:F11"/>
    <mergeCell ref="G10:G11"/>
    <mergeCell ref="H10:H11"/>
    <mergeCell ref="X10:Y10"/>
    <mergeCell ref="I10:I11"/>
    <mergeCell ref="J10:J11"/>
    <mergeCell ref="K10:K11"/>
    <mergeCell ref="L10:L11"/>
    <mergeCell ref="M10:M11"/>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E9B3E-5119-47E6-8C0A-CD6CA4F4B6DB}">
  <dimension ref="A1:AO47"/>
  <sheetViews>
    <sheetView topLeftCell="A35" zoomScaleNormal="100" zoomScaleSheetLayoutView="100" workbookViewId="0">
      <selection activeCell="B48" sqref="B48"/>
    </sheetView>
  </sheetViews>
  <sheetFormatPr baseColWidth="10" defaultColWidth="11.42578125" defaultRowHeight="12.75" x14ac:dyDescent="0.2"/>
  <cols>
    <col min="1" max="1" width="15.140625" style="184" customWidth="1"/>
    <col min="2" max="2" width="18.85546875" style="184" customWidth="1"/>
    <col min="3" max="3" width="18.42578125" style="184" customWidth="1"/>
    <col min="4" max="4" width="24.28515625" style="184" customWidth="1"/>
    <col min="5" max="5" width="16.85546875" style="2" customWidth="1"/>
    <col min="6" max="6" width="19.5703125" style="2" customWidth="1"/>
    <col min="7" max="7" width="34.140625" style="184" customWidth="1"/>
    <col min="8" max="8" width="30.28515625" style="184" customWidth="1"/>
    <col min="9" max="9" width="22.42578125" style="184" customWidth="1"/>
    <col min="10" max="10" width="26.140625" style="184" customWidth="1"/>
    <col min="11" max="13" width="23.42578125" style="184" customWidth="1"/>
    <col min="14" max="14" width="12.5703125" style="184" customWidth="1"/>
    <col min="15" max="15" width="13.85546875" style="184" customWidth="1"/>
    <col min="16" max="39" width="6.5703125" style="184" customWidth="1"/>
    <col min="40" max="40" width="10.7109375" style="200" customWidth="1"/>
    <col min="41" max="41" width="46.42578125" style="201" customWidth="1"/>
    <col min="42" max="16384" width="11.42578125" style="184"/>
  </cols>
  <sheetData>
    <row r="1" spans="1:41" ht="15" x14ac:dyDescent="0.2">
      <c r="P1" s="199"/>
      <c r="R1" s="199"/>
      <c r="T1" s="199"/>
      <c r="V1" s="199"/>
      <c r="X1" s="199"/>
      <c r="Z1" s="199"/>
      <c r="AB1" s="199"/>
      <c r="AD1" s="199"/>
      <c r="AF1" s="199"/>
      <c r="AH1" s="199"/>
      <c r="AJ1" s="199"/>
      <c r="AL1" s="199"/>
    </row>
    <row r="2" spans="1:41" ht="15.75" thickBot="1" x14ac:dyDescent="0.25">
      <c r="P2" s="199"/>
      <c r="R2" s="199"/>
      <c r="T2" s="199"/>
      <c r="V2" s="199"/>
      <c r="X2" s="199"/>
      <c r="Z2" s="199"/>
      <c r="AB2" s="199"/>
      <c r="AD2" s="199"/>
      <c r="AF2" s="199"/>
      <c r="AH2" s="199"/>
      <c r="AJ2" s="199"/>
      <c r="AL2" s="199"/>
    </row>
    <row r="3" spans="1:41" ht="23.25" x14ac:dyDescent="0.2">
      <c r="A3" s="1231" t="s">
        <v>191</v>
      </c>
      <c r="B3" s="1232"/>
      <c r="C3" s="1232"/>
      <c r="D3" s="1232"/>
      <c r="E3" s="1232"/>
      <c r="F3" s="1232"/>
      <c r="G3" s="1232"/>
      <c r="H3" s="1232"/>
      <c r="I3" s="1232"/>
      <c r="J3" s="1232"/>
      <c r="K3" s="1232"/>
      <c r="L3" s="1232"/>
      <c r="M3" s="1232"/>
      <c r="N3" s="123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1237" t="s">
        <v>0</v>
      </c>
      <c r="AO3" s="1238"/>
    </row>
    <row r="4" spans="1:41" ht="23.25" x14ac:dyDescent="0.2">
      <c r="A4" s="1233"/>
      <c r="B4" s="1234"/>
      <c r="C4" s="1234"/>
      <c r="D4" s="1234"/>
      <c r="E4" s="1234"/>
      <c r="F4" s="1234"/>
      <c r="G4" s="1234"/>
      <c r="H4" s="1234"/>
      <c r="I4" s="1234"/>
      <c r="J4" s="1234"/>
      <c r="K4" s="1234"/>
      <c r="L4" s="1234"/>
      <c r="M4" s="1234"/>
      <c r="N4" s="1234"/>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1239"/>
      <c r="AO4" s="1240"/>
    </row>
    <row r="5" spans="1:41" ht="23.25" x14ac:dyDescent="0.2">
      <c r="A5" s="1233"/>
      <c r="B5" s="1234"/>
      <c r="C5" s="1234"/>
      <c r="D5" s="1234"/>
      <c r="E5" s="1234"/>
      <c r="F5" s="1234"/>
      <c r="G5" s="1234"/>
      <c r="H5" s="1234"/>
      <c r="I5" s="1234"/>
      <c r="J5" s="1234"/>
      <c r="K5" s="1234"/>
      <c r="L5" s="1234"/>
      <c r="M5" s="1234"/>
      <c r="N5" s="1234"/>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1239"/>
      <c r="AO5" s="1240"/>
    </row>
    <row r="6" spans="1:41" ht="23.25" x14ac:dyDescent="0.2">
      <c r="A6" s="1233"/>
      <c r="B6" s="1234"/>
      <c r="C6" s="1234"/>
      <c r="D6" s="1234"/>
      <c r="E6" s="1234"/>
      <c r="F6" s="1234"/>
      <c r="G6" s="1234"/>
      <c r="H6" s="1234"/>
      <c r="I6" s="1234"/>
      <c r="J6" s="1234"/>
      <c r="K6" s="1234"/>
      <c r="L6" s="1234"/>
      <c r="M6" s="1234"/>
      <c r="N6" s="1234"/>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1239"/>
      <c r="AO6" s="1240"/>
    </row>
    <row r="7" spans="1:41" ht="11.25" customHeight="1" thickBot="1" x14ac:dyDescent="0.25">
      <c r="A7" s="1233"/>
      <c r="B7" s="1234"/>
      <c r="C7" s="1234"/>
      <c r="D7" s="1234"/>
      <c r="E7" s="1234"/>
      <c r="F7" s="1234"/>
      <c r="G7" s="1234"/>
      <c r="H7" s="1234"/>
      <c r="I7" s="1234"/>
      <c r="J7" s="1234"/>
      <c r="K7" s="1234"/>
      <c r="L7" s="1234"/>
      <c r="M7" s="1234"/>
      <c r="N7" s="1234"/>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1239"/>
      <c r="AO7" s="1240"/>
    </row>
    <row r="8" spans="1:41" ht="24" hidden="1" thickBot="1" x14ac:dyDescent="0.25">
      <c r="A8" s="1235"/>
      <c r="B8" s="1236"/>
      <c r="C8" s="1236"/>
      <c r="D8" s="1236"/>
      <c r="E8" s="1236"/>
      <c r="F8" s="1236"/>
      <c r="G8" s="1236"/>
      <c r="H8" s="1236"/>
      <c r="I8" s="1236"/>
      <c r="J8" s="1236"/>
      <c r="K8" s="1236"/>
      <c r="L8" s="1236"/>
      <c r="M8" s="1236"/>
      <c r="N8" s="1236"/>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1239"/>
      <c r="AO8" s="1240"/>
    </row>
    <row r="9" spans="1:41" ht="13.5" customHeight="1" thickBot="1" x14ac:dyDescent="0.25">
      <c r="A9" s="205" t="s">
        <v>1</v>
      </c>
      <c r="B9" s="206"/>
      <c r="C9" s="206"/>
      <c r="D9" s="206"/>
      <c r="E9" s="206"/>
      <c r="F9" s="206"/>
      <c r="G9" s="207"/>
      <c r="H9" s="208" t="s">
        <v>2</v>
      </c>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1239"/>
      <c r="AO9" s="1240"/>
    </row>
    <row r="10" spans="1:41" ht="37.5" customHeight="1" thickBot="1" x14ac:dyDescent="0.25">
      <c r="A10" s="1131" t="s">
        <v>3</v>
      </c>
      <c r="B10" s="1132"/>
      <c r="C10" s="1117" t="s">
        <v>4</v>
      </c>
      <c r="D10" s="1117" t="s">
        <v>192</v>
      </c>
      <c r="E10" s="1133" t="s">
        <v>6</v>
      </c>
      <c r="F10" s="1133" t="s">
        <v>193</v>
      </c>
      <c r="G10" s="1117" t="s">
        <v>8</v>
      </c>
      <c r="H10" s="1117" t="s">
        <v>9</v>
      </c>
      <c r="I10" s="1117" t="s">
        <v>10</v>
      </c>
      <c r="J10" s="1117" t="s">
        <v>11</v>
      </c>
      <c r="K10" s="1117" t="s">
        <v>12</v>
      </c>
      <c r="L10" s="1117" t="s">
        <v>13</v>
      </c>
      <c r="M10" s="1117" t="s">
        <v>14</v>
      </c>
      <c r="N10" s="1117" t="s">
        <v>15</v>
      </c>
      <c r="O10" s="1117" t="s">
        <v>194</v>
      </c>
      <c r="P10" s="1135" t="s">
        <v>17</v>
      </c>
      <c r="Q10" s="1136"/>
      <c r="R10" s="1135" t="s">
        <v>18</v>
      </c>
      <c r="S10" s="1136"/>
      <c r="T10" s="1135" t="s">
        <v>19</v>
      </c>
      <c r="U10" s="1136"/>
      <c r="V10" s="1135" t="s">
        <v>20</v>
      </c>
      <c r="W10" s="1136"/>
      <c r="X10" s="1135" t="s">
        <v>21</v>
      </c>
      <c r="Y10" s="1136"/>
      <c r="Z10" s="1135" t="s">
        <v>22</v>
      </c>
      <c r="AA10" s="1136"/>
      <c r="AB10" s="1135" t="s">
        <v>23</v>
      </c>
      <c r="AC10" s="1136"/>
      <c r="AD10" s="1135" t="s">
        <v>24</v>
      </c>
      <c r="AE10" s="1136"/>
      <c r="AF10" s="1135" t="s">
        <v>25</v>
      </c>
      <c r="AG10" s="1136"/>
      <c r="AH10" s="1135" t="s">
        <v>26</v>
      </c>
      <c r="AI10" s="1136"/>
      <c r="AJ10" s="1135" t="s">
        <v>27</v>
      </c>
      <c r="AK10" s="1136"/>
      <c r="AL10" s="1135" t="s">
        <v>28</v>
      </c>
      <c r="AM10" s="1136"/>
      <c r="AN10" s="1243" t="s">
        <v>135</v>
      </c>
      <c r="AO10" s="1244"/>
    </row>
    <row r="11" spans="1:41" ht="66.75" customHeight="1" thickBot="1" x14ac:dyDescent="0.25">
      <c r="A11" s="211" t="s">
        <v>30</v>
      </c>
      <c r="B11" s="211" t="s">
        <v>31</v>
      </c>
      <c r="C11" s="1241"/>
      <c r="D11" s="1241"/>
      <c r="E11" s="1242"/>
      <c r="F11" s="1242"/>
      <c r="G11" s="1241"/>
      <c r="H11" s="1241"/>
      <c r="I11" s="1241"/>
      <c r="J11" s="1241"/>
      <c r="K11" s="1241"/>
      <c r="L11" s="1241"/>
      <c r="M11" s="1241"/>
      <c r="N11" s="1241"/>
      <c r="O11" s="1241"/>
      <c r="P11" s="212" t="s">
        <v>32</v>
      </c>
      <c r="Q11" s="213" t="s">
        <v>33</v>
      </c>
      <c r="R11" s="212" t="s">
        <v>32</v>
      </c>
      <c r="S11" s="213" t="s">
        <v>33</v>
      </c>
      <c r="T11" s="212" t="s">
        <v>32</v>
      </c>
      <c r="U11" s="213" t="s">
        <v>33</v>
      </c>
      <c r="V11" s="212" t="s">
        <v>32</v>
      </c>
      <c r="W11" s="213" t="s">
        <v>33</v>
      </c>
      <c r="X11" s="212" t="s">
        <v>32</v>
      </c>
      <c r="Y11" s="213" t="s">
        <v>33</v>
      </c>
      <c r="Z11" s="212" t="s">
        <v>32</v>
      </c>
      <c r="AA11" s="213" t="s">
        <v>33</v>
      </c>
      <c r="AB11" s="212" t="s">
        <v>32</v>
      </c>
      <c r="AC11" s="214" t="s">
        <v>33</v>
      </c>
      <c r="AD11" s="212" t="s">
        <v>32</v>
      </c>
      <c r="AE11" s="214" t="s">
        <v>33</v>
      </c>
      <c r="AF11" s="212" t="s">
        <v>32</v>
      </c>
      <c r="AG11" s="214" t="s">
        <v>33</v>
      </c>
      <c r="AH11" s="212" t="s">
        <v>32</v>
      </c>
      <c r="AI11" s="214" t="s">
        <v>33</v>
      </c>
      <c r="AJ11" s="212" t="s">
        <v>32</v>
      </c>
      <c r="AK11" s="214" t="s">
        <v>33</v>
      </c>
      <c r="AL11" s="212" t="s">
        <v>32</v>
      </c>
      <c r="AM11" s="214" t="s">
        <v>33</v>
      </c>
      <c r="AN11" s="215" t="s">
        <v>34</v>
      </c>
      <c r="AO11" s="216" t="s">
        <v>35</v>
      </c>
    </row>
    <row r="12" spans="1:41" ht="109.5" customHeight="1" x14ac:dyDescent="0.2">
      <c r="A12" s="1245" t="s">
        <v>36</v>
      </c>
      <c r="B12" s="1248" t="s">
        <v>137</v>
      </c>
      <c r="C12" s="1251" t="s">
        <v>195</v>
      </c>
      <c r="D12" s="1248" t="s">
        <v>196</v>
      </c>
      <c r="E12" s="1253">
        <v>0.22</v>
      </c>
      <c r="F12" s="1253" t="s">
        <v>55</v>
      </c>
      <c r="G12" s="19" t="s">
        <v>197</v>
      </c>
      <c r="H12" s="19" t="s">
        <v>198</v>
      </c>
      <c r="I12" s="19" t="s">
        <v>199</v>
      </c>
      <c r="J12" s="17">
        <v>0.05</v>
      </c>
      <c r="K12" s="219" t="s">
        <v>200</v>
      </c>
      <c r="L12" s="220">
        <v>45672</v>
      </c>
      <c r="M12" s="220">
        <v>46022</v>
      </c>
      <c r="N12" s="217" t="s">
        <v>201</v>
      </c>
      <c r="O12" s="221" t="s">
        <v>46</v>
      </c>
      <c r="P12" s="222"/>
      <c r="Q12" s="223">
        <v>1</v>
      </c>
      <c r="R12" s="224"/>
      <c r="S12" s="223"/>
      <c r="T12" s="224"/>
      <c r="U12" s="223"/>
      <c r="V12" s="224"/>
      <c r="W12" s="223">
        <v>1</v>
      </c>
      <c r="X12" s="224"/>
      <c r="Y12" s="223"/>
      <c r="Z12" s="224"/>
      <c r="AA12" s="223"/>
      <c r="AB12" s="224"/>
      <c r="AC12" s="223">
        <v>1</v>
      </c>
      <c r="AD12" s="224"/>
      <c r="AE12" s="223"/>
      <c r="AF12" s="224"/>
      <c r="AG12" s="223"/>
      <c r="AH12" s="224"/>
      <c r="AI12" s="223">
        <v>1</v>
      </c>
      <c r="AJ12" s="224"/>
      <c r="AK12" s="223"/>
      <c r="AL12" s="224"/>
      <c r="AM12" s="225"/>
      <c r="AN12" s="226"/>
      <c r="AO12" s="227"/>
    </row>
    <row r="13" spans="1:41" ht="133.5" customHeight="1" x14ac:dyDescent="0.2">
      <c r="A13" s="1246"/>
      <c r="B13" s="1249"/>
      <c r="C13" s="1252"/>
      <c r="D13" s="1249"/>
      <c r="E13" s="1254"/>
      <c r="F13" s="1254"/>
      <c r="G13" s="37" t="s">
        <v>202</v>
      </c>
      <c r="H13" s="37" t="s">
        <v>203</v>
      </c>
      <c r="I13" s="37" t="s">
        <v>204</v>
      </c>
      <c r="J13" s="34">
        <v>0.05</v>
      </c>
      <c r="K13" s="159" t="s">
        <v>200</v>
      </c>
      <c r="L13" s="230">
        <v>45658</v>
      </c>
      <c r="M13" s="230">
        <v>45992</v>
      </c>
      <c r="N13" s="32" t="s">
        <v>201</v>
      </c>
      <c r="O13" s="231" t="s">
        <v>50</v>
      </c>
      <c r="P13" s="232"/>
      <c r="Q13" s="233">
        <v>1</v>
      </c>
      <c r="R13" s="234"/>
      <c r="S13" s="233"/>
      <c r="T13" s="234"/>
      <c r="U13" s="233"/>
      <c r="V13" s="234"/>
      <c r="W13" s="233">
        <v>1</v>
      </c>
      <c r="X13" s="234"/>
      <c r="Y13" s="233"/>
      <c r="Z13" s="234"/>
      <c r="AA13" s="233"/>
      <c r="AB13" s="234"/>
      <c r="AC13" s="233">
        <v>1</v>
      </c>
      <c r="AD13" s="234"/>
      <c r="AE13" s="233"/>
      <c r="AF13" s="234"/>
      <c r="AG13" s="233"/>
      <c r="AH13" s="234"/>
      <c r="AI13" s="233">
        <v>1</v>
      </c>
      <c r="AJ13" s="234"/>
      <c r="AK13" s="233"/>
      <c r="AL13" s="234"/>
      <c r="AM13" s="235"/>
      <c r="AN13" s="236"/>
      <c r="AO13" s="237"/>
    </row>
    <row r="14" spans="1:41" ht="63.75" x14ac:dyDescent="0.2">
      <c r="A14" s="1246"/>
      <c r="B14" s="1249"/>
      <c r="C14" s="1252"/>
      <c r="D14" s="1249"/>
      <c r="E14" s="1254"/>
      <c r="F14" s="1254"/>
      <c r="G14" s="37" t="s">
        <v>205</v>
      </c>
      <c r="H14" s="37" t="s">
        <v>206</v>
      </c>
      <c r="I14" s="37" t="s">
        <v>207</v>
      </c>
      <c r="J14" s="34">
        <v>0.04</v>
      </c>
      <c r="K14" s="159" t="s">
        <v>208</v>
      </c>
      <c r="L14" s="230" t="s">
        <v>209</v>
      </c>
      <c r="M14" s="230">
        <v>46022</v>
      </c>
      <c r="N14" s="32" t="s">
        <v>201</v>
      </c>
      <c r="O14" s="231" t="s">
        <v>54</v>
      </c>
      <c r="P14" s="232"/>
      <c r="Q14" s="233"/>
      <c r="R14" s="234"/>
      <c r="S14" s="233"/>
      <c r="T14" s="234"/>
      <c r="U14" s="233"/>
      <c r="V14" s="234"/>
      <c r="W14" s="233"/>
      <c r="X14" s="234"/>
      <c r="Y14" s="233"/>
      <c r="Z14" s="234"/>
      <c r="AA14" s="233"/>
      <c r="AB14" s="234"/>
      <c r="AC14" s="233"/>
      <c r="AD14" s="234"/>
      <c r="AE14" s="233"/>
      <c r="AF14" s="234"/>
      <c r="AG14" s="233"/>
      <c r="AH14" s="234"/>
      <c r="AI14" s="233"/>
      <c r="AJ14" s="234"/>
      <c r="AK14" s="233"/>
      <c r="AL14" s="234"/>
      <c r="AM14" s="235">
        <v>1</v>
      </c>
      <c r="AN14" s="236"/>
      <c r="AO14" s="238"/>
    </row>
    <row r="15" spans="1:41" ht="115.5" customHeight="1" x14ac:dyDescent="0.2">
      <c r="A15" s="1246"/>
      <c r="B15" s="1249"/>
      <c r="C15" s="228" t="s">
        <v>210</v>
      </c>
      <c r="D15" s="1249"/>
      <c r="E15" s="1254"/>
      <c r="F15" s="1254"/>
      <c r="G15" s="37" t="s">
        <v>211</v>
      </c>
      <c r="H15" s="37" t="s">
        <v>212</v>
      </c>
      <c r="I15" s="37" t="s">
        <v>213</v>
      </c>
      <c r="J15" s="34">
        <v>0.04</v>
      </c>
      <c r="K15" s="159" t="s">
        <v>200</v>
      </c>
      <c r="L15" s="230">
        <v>45658</v>
      </c>
      <c r="M15" s="230">
        <v>45992</v>
      </c>
      <c r="N15" s="32" t="s">
        <v>201</v>
      </c>
      <c r="O15" s="231" t="s">
        <v>59</v>
      </c>
      <c r="P15" s="232"/>
      <c r="Q15" s="233"/>
      <c r="R15" s="234"/>
      <c r="S15" s="233"/>
      <c r="T15" s="239"/>
      <c r="U15" s="233">
        <v>1</v>
      </c>
      <c r="V15" s="234"/>
      <c r="W15" s="233"/>
      <c r="X15" s="234"/>
      <c r="Y15" s="233"/>
      <c r="Z15" s="234"/>
      <c r="AA15" s="233"/>
      <c r="AB15" s="234"/>
      <c r="AC15" s="233"/>
      <c r="AD15" s="234"/>
      <c r="AE15" s="233"/>
      <c r="AF15" s="234"/>
      <c r="AG15" s="233"/>
      <c r="AH15" s="234"/>
      <c r="AI15" s="233"/>
      <c r="AJ15" s="234"/>
      <c r="AK15" s="233"/>
      <c r="AL15" s="234"/>
      <c r="AM15" s="235"/>
      <c r="AN15" s="236"/>
      <c r="AO15" s="238"/>
    </row>
    <row r="16" spans="1:41" ht="102" x14ac:dyDescent="0.2">
      <c r="A16" s="1246"/>
      <c r="B16" s="1249"/>
      <c r="C16" s="1249" t="s">
        <v>195</v>
      </c>
      <c r="D16" s="1255" t="s">
        <v>214</v>
      </c>
      <c r="E16" s="1254">
        <v>0.23</v>
      </c>
      <c r="F16" s="1254" t="s">
        <v>215</v>
      </c>
      <c r="G16" s="37" t="s">
        <v>216</v>
      </c>
      <c r="H16" s="162" t="s">
        <v>217</v>
      </c>
      <c r="I16" s="162" t="s">
        <v>218</v>
      </c>
      <c r="J16" s="34">
        <v>0.03</v>
      </c>
      <c r="K16" s="159" t="s">
        <v>208</v>
      </c>
      <c r="L16" s="230">
        <v>45658</v>
      </c>
      <c r="M16" s="230">
        <v>45992</v>
      </c>
      <c r="N16" s="32" t="s">
        <v>201</v>
      </c>
      <c r="O16" s="231" t="s">
        <v>68</v>
      </c>
      <c r="P16" s="232"/>
      <c r="Q16" s="233"/>
      <c r="R16" s="234"/>
      <c r="S16" s="233">
        <v>1</v>
      </c>
      <c r="T16" s="239"/>
      <c r="U16" s="233"/>
      <c r="V16" s="234"/>
      <c r="W16" s="233">
        <v>1</v>
      </c>
      <c r="X16" s="234"/>
      <c r="Y16" s="233"/>
      <c r="Z16" s="234"/>
      <c r="AA16" s="233"/>
      <c r="AB16" s="234"/>
      <c r="AC16" s="233">
        <v>1</v>
      </c>
      <c r="AD16" s="234"/>
      <c r="AE16" s="233"/>
      <c r="AF16" s="234"/>
      <c r="AG16" s="233"/>
      <c r="AH16" s="239"/>
      <c r="AI16" s="233">
        <v>1</v>
      </c>
      <c r="AJ16" s="234"/>
      <c r="AK16" s="233"/>
      <c r="AL16" s="234"/>
      <c r="AM16" s="235"/>
      <c r="AN16" s="236"/>
      <c r="AO16" s="238"/>
    </row>
    <row r="17" spans="1:41" ht="43.5" customHeight="1" x14ac:dyDescent="0.2">
      <c r="A17" s="1246"/>
      <c r="B17" s="1249"/>
      <c r="C17" s="1249"/>
      <c r="D17" s="1255"/>
      <c r="E17" s="1254"/>
      <c r="F17" s="1254"/>
      <c r="G17" s="1256" t="s">
        <v>219</v>
      </c>
      <c r="H17" s="37" t="s">
        <v>220</v>
      </c>
      <c r="I17" s="37" t="s">
        <v>221</v>
      </c>
      <c r="J17" s="240">
        <v>0.03</v>
      </c>
      <c r="K17" s="159" t="s">
        <v>200</v>
      </c>
      <c r="L17" s="230">
        <v>45658</v>
      </c>
      <c r="M17" s="230">
        <v>45688</v>
      </c>
      <c r="N17" s="32" t="s">
        <v>201</v>
      </c>
      <c r="O17" s="1257" t="s">
        <v>222</v>
      </c>
      <c r="P17" s="241"/>
      <c r="Q17" s="233">
        <v>18</v>
      </c>
      <c r="R17" s="234"/>
      <c r="S17" s="233"/>
      <c r="T17" s="234"/>
      <c r="U17" s="233"/>
      <c r="V17" s="234"/>
      <c r="W17" s="233"/>
      <c r="X17" s="234"/>
      <c r="Y17" s="233"/>
      <c r="Z17" s="234"/>
      <c r="AA17" s="233"/>
      <c r="AB17" s="234"/>
      <c r="AC17" s="233"/>
      <c r="AD17" s="234"/>
      <c r="AE17" s="233"/>
      <c r="AF17" s="234"/>
      <c r="AG17" s="233"/>
      <c r="AH17" s="234"/>
      <c r="AI17" s="233"/>
      <c r="AJ17" s="234"/>
      <c r="AK17" s="233"/>
      <c r="AL17" s="234"/>
      <c r="AM17" s="235"/>
      <c r="AN17" s="236"/>
      <c r="AO17" s="238"/>
    </row>
    <row r="18" spans="1:41" ht="38.25" x14ac:dyDescent="0.2">
      <c r="A18" s="1246"/>
      <c r="B18" s="1249"/>
      <c r="C18" s="1249"/>
      <c r="D18" s="1255"/>
      <c r="E18" s="1254"/>
      <c r="F18" s="1254"/>
      <c r="G18" s="1256"/>
      <c r="H18" s="162" t="s">
        <v>223</v>
      </c>
      <c r="I18" s="37" t="s">
        <v>224</v>
      </c>
      <c r="J18" s="240">
        <v>0.03</v>
      </c>
      <c r="K18" s="159" t="s">
        <v>200</v>
      </c>
      <c r="L18" s="230">
        <v>45658</v>
      </c>
      <c r="M18" s="230">
        <v>45688</v>
      </c>
      <c r="N18" s="32" t="s">
        <v>201</v>
      </c>
      <c r="O18" s="1257"/>
      <c r="P18" s="241"/>
      <c r="Q18" s="242"/>
      <c r="R18" s="243"/>
      <c r="S18" s="242"/>
      <c r="T18" s="243"/>
      <c r="U18" s="242"/>
      <c r="V18" s="243"/>
      <c r="W18" s="242"/>
      <c r="X18" s="243"/>
      <c r="Y18" s="233"/>
      <c r="Z18" s="243"/>
      <c r="AA18" s="242"/>
      <c r="AB18" s="243"/>
      <c r="AC18" s="242" t="s">
        <v>225</v>
      </c>
      <c r="AD18" s="243"/>
      <c r="AE18" s="242"/>
      <c r="AF18" s="243"/>
      <c r="AG18" s="233"/>
      <c r="AH18" s="243"/>
      <c r="AI18" s="242"/>
      <c r="AJ18" s="243"/>
      <c r="AK18" s="242"/>
      <c r="AL18" s="243"/>
      <c r="AM18" s="235">
        <v>1</v>
      </c>
      <c r="AN18" s="236"/>
      <c r="AO18" s="238"/>
    </row>
    <row r="19" spans="1:41" ht="38.25" x14ac:dyDescent="0.2">
      <c r="A19" s="1246"/>
      <c r="B19" s="1249"/>
      <c r="C19" s="1249"/>
      <c r="D19" s="1255"/>
      <c r="E19" s="1254"/>
      <c r="F19" s="1254"/>
      <c r="G19" s="1256"/>
      <c r="H19" s="37" t="s">
        <v>226</v>
      </c>
      <c r="I19" s="37" t="s">
        <v>227</v>
      </c>
      <c r="J19" s="240">
        <v>0.02</v>
      </c>
      <c r="K19" s="159" t="s">
        <v>200</v>
      </c>
      <c r="L19" s="230">
        <v>45658</v>
      </c>
      <c r="M19" s="230">
        <v>45992</v>
      </c>
      <c r="N19" s="32" t="s">
        <v>201</v>
      </c>
      <c r="O19" s="1257"/>
      <c r="P19" s="244"/>
      <c r="Q19" s="233">
        <v>1</v>
      </c>
      <c r="R19" s="234"/>
      <c r="S19" s="245"/>
      <c r="T19" s="150"/>
      <c r="U19" s="233"/>
      <c r="V19" s="234"/>
      <c r="W19" s="233">
        <v>1</v>
      </c>
      <c r="X19" s="234"/>
      <c r="Y19" s="233"/>
      <c r="Z19" s="234"/>
      <c r="AA19" s="233"/>
      <c r="AB19" s="234"/>
      <c r="AC19" s="233">
        <v>1</v>
      </c>
      <c r="AD19" s="234"/>
      <c r="AE19" s="233"/>
      <c r="AF19" s="234"/>
      <c r="AG19" s="233"/>
      <c r="AH19" s="234"/>
      <c r="AI19" s="233">
        <v>1</v>
      </c>
      <c r="AJ19" s="234"/>
      <c r="AK19" s="233"/>
      <c r="AL19" s="234"/>
      <c r="AM19" s="235"/>
      <c r="AN19" s="236"/>
      <c r="AO19" s="237"/>
    </row>
    <row r="20" spans="1:41" ht="25.5" x14ac:dyDescent="0.2">
      <c r="A20" s="1246"/>
      <c r="B20" s="1249"/>
      <c r="C20" s="1249"/>
      <c r="D20" s="1255"/>
      <c r="E20" s="1254"/>
      <c r="F20" s="1254"/>
      <c r="G20" s="1256" t="s">
        <v>228</v>
      </c>
      <c r="H20" s="37" t="s">
        <v>229</v>
      </c>
      <c r="I20" s="37" t="s">
        <v>230</v>
      </c>
      <c r="J20" s="34">
        <v>0.03</v>
      </c>
      <c r="K20" s="159" t="s">
        <v>200</v>
      </c>
      <c r="L20" s="230">
        <v>44927</v>
      </c>
      <c r="M20" s="230">
        <v>45688</v>
      </c>
      <c r="N20" s="32" t="s">
        <v>201</v>
      </c>
      <c r="O20" s="1257" t="s">
        <v>231</v>
      </c>
      <c r="P20" s="232"/>
      <c r="Q20" s="233">
        <v>11</v>
      </c>
      <c r="R20" s="234"/>
      <c r="S20" s="233"/>
      <c r="T20" s="234"/>
      <c r="U20" s="233"/>
      <c r="V20" s="234"/>
      <c r="W20" s="233"/>
      <c r="X20" s="234"/>
      <c r="Y20" s="233"/>
      <c r="Z20" s="234"/>
      <c r="AA20" s="233"/>
      <c r="AB20" s="234"/>
      <c r="AC20" s="233"/>
      <c r="AD20" s="234"/>
      <c r="AE20" s="233"/>
      <c r="AF20" s="234"/>
      <c r="AG20" s="233"/>
      <c r="AH20" s="234"/>
      <c r="AI20" s="233"/>
      <c r="AJ20" s="234"/>
      <c r="AK20" s="233"/>
      <c r="AL20" s="234"/>
      <c r="AM20" s="235"/>
      <c r="AN20" s="236"/>
      <c r="AO20" s="238"/>
    </row>
    <row r="21" spans="1:41" ht="38.25" x14ac:dyDescent="0.2">
      <c r="A21" s="1246"/>
      <c r="B21" s="1249"/>
      <c r="C21" s="1249"/>
      <c r="D21" s="1255"/>
      <c r="E21" s="1254"/>
      <c r="F21" s="1254"/>
      <c r="G21" s="1256"/>
      <c r="H21" s="37" t="s">
        <v>232</v>
      </c>
      <c r="I21" s="37" t="s">
        <v>233</v>
      </c>
      <c r="J21" s="34">
        <v>0.05</v>
      </c>
      <c r="K21" s="159" t="s">
        <v>200</v>
      </c>
      <c r="L21" s="230">
        <v>45658</v>
      </c>
      <c r="M21" s="230">
        <v>45992</v>
      </c>
      <c r="N21" s="32" t="s">
        <v>201</v>
      </c>
      <c r="O21" s="1257"/>
      <c r="P21" s="232"/>
      <c r="Q21" s="233">
        <v>1</v>
      </c>
      <c r="R21" s="234"/>
      <c r="S21" s="233">
        <v>1</v>
      </c>
      <c r="T21" s="234"/>
      <c r="U21" s="233">
        <v>1</v>
      </c>
      <c r="V21" s="234"/>
      <c r="W21" s="233">
        <v>1</v>
      </c>
      <c r="X21" s="234"/>
      <c r="Y21" s="233">
        <v>1</v>
      </c>
      <c r="Z21" s="234"/>
      <c r="AA21" s="233">
        <v>1</v>
      </c>
      <c r="AB21" s="234"/>
      <c r="AC21" s="233">
        <v>1</v>
      </c>
      <c r="AD21" s="234"/>
      <c r="AE21" s="233">
        <v>1</v>
      </c>
      <c r="AF21" s="234"/>
      <c r="AG21" s="233">
        <v>1</v>
      </c>
      <c r="AH21" s="234"/>
      <c r="AI21" s="233">
        <v>1</v>
      </c>
      <c r="AJ21" s="234"/>
      <c r="AK21" s="233">
        <v>1</v>
      </c>
      <c r="AL21" s="234"/>
      <c r="AM21" s="235">
        <v>1</v>
      </c>
      <c r="AN21" s="236"/>
      <c r="AO21" s="246"/>
    </row>
    <row r="22" spans="1:41" ht="38.25" x14ac:dyDescent="0.2">
      <c r="A22" s="1246"/>
      <c r="B22" s="1249"/>
      <c r="C22" s="1249"/>
      <c r="D22" s="1255"/>
      <c r="E22" s="1254"/>
      <c r="F22" s="1254"/>
      <c r="G22" s="1256" t="s">
        <v>234</v>
      </c>
      <c r="H22" s="37" t="s">
        <v>235</v>
      </c>
      <c r="I22" s="37" t="s">
        <v>236</v>
      </c>
      <c r="J22" s="34">
        <v>0.03</v>
      </c>
      <c r="K22" s="159" t="s">
        <v>237</v>
      </c>
      <c r="L22" s="230">
        <v>45658</v>
      </c>
      <c r="M22" s="230" t="s">
        <v>238</v>
      </c>
      <c r="N22" s="32" t="s">
        <v>201</v>
      </c>
      <c r="O22" s="1257" t="s">
        <v>239</v>
      </c>
      <c r="P22" s="232"/>
      <c r="Q22" s="233">
        <v>1</v>
      </c>
      <c r="R22" s="234"/>
      <c r="S22" s="233"/>
      <c r="T22" s="234"/>
      <c r="U22" s="233"/>
      <c r="V22" s="234"/>
      <c r="W22" s="233"/>
      <c r="X22" s="234"/>
      <c r="Y22" s="233"/>
      <c r="Z22" s="234"/>
      <c r="AA22" s="233"/>
      <c r="AB22" s="234"/>
      <c r="AC22" s="233"/>
      <c r="AD22" s="234"/>
      <c r="AE22" s="233"/>
      <c r="AF22" s="234"/>
      <c r="AG22" s="233"/>
      <c r="AH22" s="234"/>
      <c r="AI22" s="233"/>
      <c r="AJ22" s="234"/>
      <c r="AK22" s="233"/>
      <c r="AL22" s="234"/>
      <c r="AM22" s="235"/>
      <c r="AN22" s="236"/>
      <c r="AO22" s="238"/>
    </row>
    <row r="23" spans="1:41" ht="117.75" customHeight="1" x14ac:dyDescent="0.2">
      <c r="A23" s="1246"/>
      <c r="B23" s="1249"/>
      <c r="C23" s="1249"/>
      <c r="D23" s="1255"/>
      <c r="E23" s="1254"/>
      <c r="F23" s="1254"/>
      <c r="G23" s="1256"/>
      <c r="H23" s="37" t="s">
        <v>240</v>
      </c>
      <c r="I23" s="37" t="s">
        <v>241</v>
      </c>
      <c r="J23" s="34">
        <v>0.03</v>
      </c>
      <c r="K23" s="159" t="s">
        <v>237</v>
      </c>
      <c r="L23" s="230">
        <v>45658</v>
      </c>
      <c r="M23" s="230">
        <v>45992</v>
      </c>
      <c r="N23" s="32" t="s">
        <v>201</v>
      </c>
      <c r="O23" s="1257"/>
      <c r="P23" s="232"/>
      <c r="Q23" s="233">
        <v>1</v>
      </c>
      <c r="R23" s="234"/>
      <c r="S23" s="233"/>
      <c r="T23" s="234"/>
      <c r="U23" s="233"/>
      <c r="V23" s="234"/>
      <c r="W23" s="247"/>
      <c r="X23" s="234"/>
      <c r="Y23" s="233">
        <v>1</v>
      </c>
      <c r="Z23" s="234"/>
      <c r="AA23" s="233"/>
      <c r="AB23" s="234"/>
      <c r="AC23" s="233">
        <v>1</v>
      </c>
      <c r="AD23" s="234"/>
      <c r="AE23" s="233"/>
      <c r="AF23" s="234"/>
      <c r="AG23" s="233">
        <v>1</v>
      </c>
      <c r="AH23" s="234"/>
      <c r="AI23" s="233"/>
      <c r="AJ23" s="234"/>
      <c r="AK23" s="233"/>
      <c r="AL23" s="234"/>
      <c r="AM23" s="235"/>
      <c r="AN23" s="236"/>
      <c r="AO23" s="238"/>
    </row>
    <row r="24" spans="1:41" ht="38.25" x14ac:dyDescent="0.2">
      <c r="A24" s="1246"/>
      <c r="B24" s="1249"/>
      <c r="C24" s="1249"/>
      <c r="D24" s="1255" t="s">
        <v>242</v>
      </c>
      <c r="E24" s="1254">
        <v>0.08</v>
      </c>
      <c r="F24" s="1254" t="s">
        <v>55</v>
      </c>
      <c r="G24" s="37" t="s">
        <v>243</v>
      </c>
      <c r="H24" s="37" t="s">
        <v>244</v>
      </c>
      <c r="I24" s="37" t="s">
        <v>245</v>
      </c>
      <c r="J24" s="145">
        <v>0.02</v>
      </c>
      <c r="K24" s="159" t="s">
        <v>246</v>
      </c>
      <c r="L24" s="230">
        <v>45658</v>
      </c>
      <c r="M24" s="230">
        <v>45992</v>
      </c>
      <c r="N24" s="32" t="s">
        <v>201</v>
      </c>
      <c r="O24" s="231" t="s">
        <v>72</v>
      </c>
      <c r="P24" s="248"/>
      <c r="Q24" s="245"/>
      <c r="R24" s="234"/>
      <c r="S24" s="245"/>
      <c r="T24" s="239"/>
      <c r="U24" s="249">
        <v>1</v>
      </c>
      <c r="V24" s="234"/>
      <c r="W24" s="233"/>
      <c r="X24" s="234"/>
      <c r="Y24" s="233"/>
      <c r="Z24" s="234"/>
      <c r="AA24" s="233"/>
      <c r="AB24" s="234"/>
      <c r="AC24" s="233"/>
      <c r="AD24" s="234"/>
      <c r="AE24" s="233"/>
      <c r="AF24" s="234"/>
      <c r="AG24" s="233"/>
      <c r="AH24" s="234"/>
      <c r="AI24" s="233"/>
      <c r="AJ24" s="234"/>
      <c r="AK24" s="233"/>
      <c r="AL24" s="234"/>
      <c r="AM24" s="235"/>
      <c r="AN24" s="236"/>
      <c r="AO24" s="238"/>
    </row>
    <row r="25" spans="1:41" ht="38.25" x14ac:dyDescent="0.2">
      <c r="A25" s="1246"/>
      <c r="B25" s="1249"/>
      <c r="C25" s="1249"/>
      <c r="D25" s="1255"/>
      <c r="E25" s="1254"/>
      <c r="F25" s="1254"/>
      <c r="G25" s="37" t="s">
        <v>247</v>
      </c>
      <c r="H25" s="37" t="s">
        <v>248</v>
      </c>
      <c r="I25" s="37" t="s">
        <v>249</v>
      </c>
      <c r="J25" s="145">
        <v>0.04</v>
      </c>
      <c r="K25" s="159" t="s">
        <v>250</v>
      </c>
      <c r="L25" s="230">
        <v>45658</v>
      </c>
      <c r="M25" s="230">
        <v>45992</v>
      </c>
      <c r="N25" s="32" t="s">
        <v>201</v>
      </c>
      <c r="O25" s="231" t="s">
        <v>163</v>
      </c>
      <c r="P25" s="248"/>
      <c r="Q25" s="245">
        <v>8.3699999999999997E-2</v>
      </c>
      <c r="R25" s="250"/>
      <c r="S25" s="245">
        <v>8.3299999999999999E-2</v>
      </c>
      <c r="T25" s="250"/>
      <c r="U25" s="245">
        <v>8.3299999999999999E-2</v>
      </c>
      <c r="V25" s="250"/>
      <c r="W25" s="245">
        <v>8.3299999999999999E-2</v>
      </c>
      <c r="X25" s="250"/>
      <c r="Y25" s="245">
        <v>8.3299999999999999E-2</v>
      </c>
      <c r="Z25" s="250"/>
      <c r="AA25" s="245">
        <v>8.3299999999999999E-2</v>
      </c>
      <c r="AB25" s="250"/>
      <c r="AC25" s="245">
        <v>8.3299999999999999E-2</v>
      </c>
      <c r="AD25" s="250"/>
      <c r="AE25" s="245">
        <v>8.3299999999999999E-2</v>
      </c>
      <c r="AF25" s="250"/>
      <c r="AG25" s="245">
        <v>8.3299999999999999E-2</v>
      </c>
      <c r="AH25" s="250"/>
      <c r="AI25" s="245">
        <v>8.3299999999999999E-2</v>
      </c>
      <c r="AJ25" s="234"/>
      <c r="AK25" s="245">
        <v>8.3299999999999999E-2</v>
      </c>
      <c r="AL25" s="234"/>
      <c r="AM25" s="251">
        <v>8.3299999999999999E-2</v>
      </c>
      <c r="AN25" s="252"/>
      <c r="AO25" s="237"/>
    </row>
    <row r="26" spans="1:41" ht="38.25" x14ac:dyDescent="0.2">
      <c r="A26" s="1246"/>
      <c r="B26" s="1249"/>
      <c r="C26" s="1249"/>
      <c r="D26" s="1255"/>
      <c r="E26" s="1254"/>
      <c r="F26" s="1254"/>
      <c r="G26" s="37" t="s">
        <v>251</v>
      </c>
      <c r="H26" s="37" t="s">
        <v>252</v>
      </c>
      <c r="I26" s="37" t="s">
        <v>253</v>
      </c>
      <c r="J26" s="145">
        <v>0.02</v>
      </c>
      <c r="K26" s="159" t="s">
        <v>246</v>
      </c>
      <c r="L26" s="230">
        <v>45658</v>
      </c>
      <c r="M26" s="230">
        <v>45992</v>
      </c>
      <c r="N26" s="32" t="s">
        <v>201</v>
      </c>
      <c r="O26" s="231" t="s">
        <v>168</v>
      </c>
      <c r="P26" s="248"/>
      <c r="Q26" s="245">
        <v>8.3699999999999997E-2</v>
      </c>
      <c r="R26" s="250"/>
      <c r="S26" s="245">
        <v>8.3299999999999999E-2</v>
      </c>
      <c r="T26" s="250"/>
      <c r="U26" s="245">
        <v>8.3299999999999999E-2</v>
      </c>
      <c r="V26" s="250"/>
      <c r="W26" s="245">
        <v>8.3299999999999999E-2</v>
      </c>
      <c r="X26" s="250"/>
      <c r="Y26" s="245">
        <v>8.3299999999999999E-2</v>
      </c>
      <c r="Z26" s="250"/>
      <c r="AA26" s="245">
        <v>8.3299999999999999E-2</v>
      </c>
      <c r="AB26" s="250"/>
      <c r="AC26" s="245">
        <v>8.3299999999999999E-2</v>
      </c>
      <c r="AD26" s="250"/>
      <c r="AE26" s="245">
        <v>8.3299999999999999E-2</v>
      </c>
      <c r="AF26" s="250"/>
      <c r="AG26" s="245">
        <v>8.3299999999999999E-2</v>
      </c>
      <c r="AH26" s="250"/>
      <c r="AI26" s="245">
        <v>8.3299999999999999E-2</v>
      </c>
      <c r="AJ26" s="234"/>
      <c r="AK26" s="245">
        <v>8.3299999999999999E-2</v>
      </c>
      <c r="AL26" s="234"/>
      <c r="AM26" s="251">
        <v>8.3299999999999999E-2</v>
      </c>
      <c r="AN26" s="236"/>
      <c r="AO26" s="237"/>
    </row>
    <row r="27" spans="1:41" ht="38.25" x14ac:dyDescent="0.2">
      <c r="A27" s="1246"/>
      <c r="B27" s="1249"/>
      <c r="C27" s="1249" t="s">
        <v>254</v>
      </c>
      <c r="D27" s="1255" t="s">
        <v>255</v>
      </c>
      <c r="E27" s="1254">
        <v>0.1</v>
      </c>
      <c r="F27" s="1258" t="s">
        <v>55</v>
      </c>
      <c r="G27" s="37" t="s">
        <v>256</v>
      </c>
      <c r="H27" s="37" t="s">
        <v>257</v>
      </c>
      <c r="I27" s="37" t="s">
        <v>258</v>
      </c>
      <c r="J27" s="145">
        <v>0.06</v>
      </c>
      <c r="K27" s="159" t="s">
        <v>259</v>
      </c>
      <c r="L27" s="230">
        <v>45658</v>
      </c>
      <c r="M27" s="230">
        <v>45992</v>
      </c>
      <c r="N27" s="32" t="s">
        <v>201</v>
      </c>
      <c r="O27" s="231" t="s">
        <v>77</v>
      </c>
      <c r="P27" s="248"/>
      <c r="Q27" s="245"/>
      <c r="R27" s="253"/>
      <c r="S27" s="245">
        <v>0.1</v>
      </c>
      <c r="T27" s="254"/>
      <c r="U27" s="245">
        <v>0.1</v>
      </c>
      <c r="V27" s="253"/>
      <c r="W27" s="245">
        <v>0.1</v>
      </c>
      <c r="X27" s="253"/>
      <c r="Y27" s="245">
        <v>0.1</v>
      </c>
      <c r="Z27" s="253"/>
      <c r="AA27" s="245">
        <v>0.1</v>
      </c>
      <c r="AB27" s="132"/>
      <c r="AC27" s="245">
        <v>0.1</v>
      </c>
      <c r="AD27" s="132"/>
      <c r="AE27" s="245">
        <v>0.1</v>
      </c>
      <c r="AF27" s="253"/>
      <c r="AG27" s="245">
        <v>0.1</v>
      </c>
      <c r="AH27" s="250"/>
      <c r="AI27" s="245">
        <v>0.1</v>
      </c>
      <c r="AJ27" s="253"/>
      <c r="AK27" s="245">
        <v>0.1</v>
      </c>
      <c r="AL27" s="234"/>
      <c r="AM27" s="251"/>
      <c r="AN27" s="236"/>
      <c r="AO27" s="238"/>
    </row>
    <row r="28" spans="1:41" ht="38.25" x14ac:dyDescent="0.2">
      <c r="A28" s="1246"/>
      <c r="B28" s="1249"/>
      <c r="C28" s="1249"/>
      <c r="D28" s="1255"/>
      <c r="E28" s="1254"/>
      <c r="F28" s="1258"/>
      <c r="G28" s="37" t="s">
        <v>260</v>
      </c>
      <c r="H28" s="37" t="s">
        <v>261</v>
      </c>
      <c r="I28" s="37" t="s">
        <v>262</v>
      </c>
      <c r="J28" s="145">
        <v>0.02</v>
      </c>
      <c r="K28" s="159" t="s">
        <v>259</v>
      </c>
      <c r="L28" s="230">
        <v>45689</v>
      </c>
      <c r="M28" s="230">
        <v>45992</v>
      </c>
      <c r="N28" s="32" t="s">
        <v>201</v>
      </c>
      <c r="O28" s="231" t="s">
        <v>181</v>
      </c>
      <c r="P28" s="255"/>
      <c r="Q28" s="245"/>
      <c r="R28" s="253"/>
      <c r="S28" s="245">
        <v>0.1</v>
      </c>
      <c r="T28" s="254"/>
      <c r="U28" s="245">
        <v>0.1</v>
      </c>
      <c r="V28" s="253"/>
      <c r="W28" s="245">
        <v>0.1</v>
      </c>
      <c r="X28" s="253"/>
      <c r="Y28" s="245">
        <v>0.1</v>
      </c>
      <c r="Z28" s="253"/>
      <c r="AA28" s="245">
        <v>0.1</v>
      </c>
      <c r="AB28" s="253"/>
      <c r="AC28" s="245">
        <v>0.1</v>
      </c>
      <c r="AD28" s="253"/>
      <c r="AE28" s="245">
        <v>0.1</v>
      </c>
      <c r="AF28" s="253"/>
      <c r="AG28" s="245">
        <v>0.1</v>
      </c>
      <c r="AH28" s="250"/>
      <c r="AI28" s="245">
        <v>0.1</v>
      </c>
      <c r="AJ28" s="253"/>
      <c r="AK28" s="245">
        <v>0.1</v>
      </c>
      <c r="AL28" s="234"/>
      <c r="AM28" s="251"/>
      <c r="AN28" s="236"/>
      <c r="AO28" s="238"/>
    </row>
    <row r="29" spans="1:41" ht="38.25" x14ac:dyDescent="0.2">
      <c r="A29" s="1246"/>
      <c r="B29" s="1249"/>
      <c r="C29" s="1249"/>
      <c r="D29" s="1255"/>
      <c r="E29" s="1254"/>
      <c r="F29" s="1258"/>
      <c r="G29" s="37" t="s">
        <v>263</v>
      </c>
      <c r="H29" s="37" t="s">
        <v>264</v>
      </c>
      <c r="I29" s="37" t="s">
        <v>265</v>
      </c>
      <c r="J29" s="145">
        <v>0.02</v>
      </c>
      <c r="K29" s="159" t="s">
        <v>266</v>
      </c>
      <c r="L29" s="230">
        <v>45689</v>
      </c>
      <c r="M29" s="230">
        <v>45962</v>
      </c>
      <c r="N29" s="32" t="s">
        <v>201</v>
      </c>
      <c r="O29" s="231" t="s">
        <v>267</v>
      </c>
      <c r="P29" s="255"/>
      <c r="Q29" s="256"/>
      <c r="R29" s="257"/>
      <c r="S29" s="249"/>
      <c r="T29" s="258"/>
      <c r="U29" s="233">
        <v>1</v>
      </c>
      <c r="V29" s="259"/>
      <c r="W29" s="249"/>
      <c r="X29" s="234"/>
      <c r="Y29" s="249"/>
      <c r="Z29" s="259"/>
      <c r="AA29" s="233">
        <v>1</v>
      </c>
      <c r="AB29" s="234"/>
      <c r="AC29" s="249"/>
      <c r="AD29" s="234"/>
      <c r="AE29" s="249"/>
      <c r="AF29" s="234"/>
      <c r="AG29" s="233">
        <v>1</v>
      </c>
      <c r="AH29" s="250"/>
      <c r="AI29" s="249"/>
      <c r="AJ29" s="234"/>
      <c r="AK29" s="249"/>
      <c r="AL29" s="234"/>
      <c r="AM29" s="235">
        <v>1</v>
      </c>
      <c r="AN29" s="236"/>
      <c r="AO29" s="238"/>
    </row>
    <row r="30" spans="1:41" ht="51" x14ac:dyDescent="0.2">
      <c r="A30" s="1246"/>
      <c r="B30" s="1249"/>
      <c r="C30" s="1249" t="s">
        <v>268</v>
      </c>
      <c r="D30" s="1255" t="s">
        <v>269</v>
      </c>
      <c r="E30" s="1254">
        <v>0.12</v>
      </c>
      <c r="F30" s="1254" t="s">
        <v>55</v>
      </c>
      <c r="G30" s="260" t="s">
        <v>270</v>
      </c>
      <c r="H30" s="160" t="s">
        <v>271</v>
      </c>
      <c r="I30" s="37" t="s">
        <v>265</v>
      </c>
      <c r="J30" s="145">
        <v>0.02</v>
      </c>
      <c r="K30" s="159" t="s">
        <v>272</v>
      </c>
      <c r="L30" s="230">
        <v>45658</v>
      </c>
      <c r="M30" s="230">
        <v>45992</v>
      </c>
      <c r="N30" s="32" t="s">
        <v>201</v>
      </c>
      <c r="O30" s="231" t="s">
        <v>86</v>
      </c>
      <c r="P30" s="232"/>
      <c r="Q30" s="233"/>
      <c r="R30" s="234"/>
      <c r="S30" s="233"/>
      <c r="T30" s="234"/>
      <c r="U30" s="233"/>
      <c r="V30" s="234"/>
      <c r="W30" s="233">
        <v>1</v>
      </c>
      <c r="X30" s="234"/>
      <c r="Y30" s="233"/>
      <c r="Z30" s="234"/>
      <c r="AA30" s="233"/>
      <c r="AB30" s="234"/>
      <c r="AC30" s="233"/>
      <c r="AD30" s="234"/>
      <c r="AE30" s="233"/>
      <c r="AF30" s="234"/>
      <c r="AG30" s="233"/>
      <c r="AH30" s="239"/>
      <c r="AI30" s="233">
        <v>1</v>
      </c>
      <c r="AJ30" s="234"/>
      <c r="AK30" s="233"/>
      <c r="AL30" s="234"/>
      <c r="AM30" s="235"/>
      <c r="AN30" s="236"/>
      <c r="AO30" s="238"/>
    </row>
    <row r="31" spans="1:41" ht="51" x14ac:dyDescent="0.2">
      <c r="A31" s="1246"/>
      <c r="B31" s="1249"/>
      <c r="C31" s="1249"/>
      <c r="D31" s="1255"/>
      <c r="E31" s="1254"/>
      <c r="F31" s="1254"/>
      <c r="G31" s="37" t="s">
        <v>273</v>
      </c>
      <c r="H31" s="37" t="s">
        <v>274</v>
      </c>
      <c r="I31" s="37" t="s">
        <v>275</v>
      </c>
      <c r="J31" s="145">
        <v>0.02</v>
      </c>
      <c r="K31" s="159" t="s">
        <v>272</v>
      </c>
      <c r="L31" s="230">
        <v>45658</v>
      </c>
      <c r="M31" s="230">
        <v>45992</v>
      </c>
      <c r="N31" s="32" t="s">
        <v>201</v>
      </c>
      <c r="O31" s="231" t="s">
        <v>90</v>
      </c>
      <c r="P31" s="232"/>
      <c r="Q31" s="233"/>
      <c r="R31" s="234"/>
      <c r="S31" s="233">
        <v>3</v>
      </c>
      <c r="T31" s="239"/>
      <c r="U31" s="233">
        <v>1</v>
      </c>
      <c r="V31" s="234"/>
      <c r="W31" s="233">
        <v>2</v>
      </c>
      <c r="X31" s="234"/>
      <c r="Y31" s="233">
        <v>1</v>
      </c>
      <c r="Z31" s="234"/>
      <c r="AA31" s="233">
        <v>1</v>
      </c>
      <c r="AB31" s="234"/>
      <c r="AC31" s="233">
        <v>2</v>
      </c>
      <c r="AD31" s="234"/>
      <c r="AE31" s="233">
        <v>1</v>
      </c>
      <c r="AF31" s="234"/>
      <c r="AG31" s="233">
        <v>1</v>
      </c>
      <c r="AH31" s="239"/>
      <c r="AI31" s="233">
        <v>2</v>
      </c>
      <c r="AJ31" s="234"/>
      <c r="AK31" s="233">
        <v>1</v>
      </c>
      <c r="AL31" s="234"/>
      <c r="AM31" s="235">
        <v>1</v>
      </c>
      <c r="AN31" s="236"/>
      <c r="AO31" s="238"/>
    </row>
    <row r="32" spans="1:41" ht="38.25" x14ac:dyDescent="0.2">
      <c r="A32" s="1246"/>
      <c r="B32" s="1249"/>
      <c r="C32" s="1249"/>
      <c r="D32" s="1255"/>
      <c r="E32" s="1254"/>
      <c r="F32" s="1254"/>
      <c r="G32" s="1256" t="s">
        <v>276</v>
      </c>
      <c r="H32" s="37" t="s">
        <v>277</v>
      </c>
      <c r="I32" s="37" t="s">
        <v>275</v>
      </c>
      <c r="J32" s="145">
        <v>0.04</v>
      </c>
      <c r="K32" s="159" t="s">
        <v>272</v>
      </c>
      <c r="L32" s="230">
        <v>45658</v>
      </c>
      <c r="M32" s="230">
        <v>45992</v>
      </c>
      <c r="N32" s="32" t="s">
        <v>201</v>
      </c>
      <c r="O32" s="231" t="s">
        <v>93</v>
      </c>
      <c r="P32" s="232"/>
      <c r="Q32" s="233"/>
      <c r="R32" s="234"/>
      <c r="S32" s="233">
        <v>2</v>
      </c>
      <c r="T32" s="239"/>
      <c r="U32" s="233">
        <v>1</v>
      </c>
      <c r="V32" s="234"/>
      <c r="W32" s="233">
        <v>2</v>
      </c>
      <c r="X32" s="234"/>
      <c r="Y32" s="233">
        <v>1</v>
      </c>
      <c r="Z32" s="234"/>
      <c r="AA32" s="233">
        <v>1</v>
      </c>
      <c r="AB32" s="234"/>
      <c r="AC32" s="233">
        <v>2</v>
      </c>
      <c r="AD32" s="234"/>
      <c r="AE32" s="233">
        <v>1</v>
      </c>
      <c r="AF32" s="234"/>
      <c r="AG32" s="233">
        <v>1</v>
      </c>
      <c r="AH32" s="239"/>
      <c r="AI32" s="233">
        <v>2</v>
      </c>
      <c r="AJ32" s="234"/>
      <c r="AK32" s="233">
        <v>1</v>
      </c>
      <c r="AL32" s="234"/>
      <c r="AM32" s="235"/>
      <c r="AN32" s="236"/>
      <c r="AO32" s="238"/>
    </row>
    <row r="33" spans="1:41" ht="38.25" x14ac:dyDescent="0.2">
      <c r="A33" s="1246"/>
      <c r="B33" s="1249"/>
      <c r="C33" s="1249"/>
      <c r="D33" s="1255"/>
      <c r="E33" s="1254"/>
      <c r="F33" s="1254"/>
      <c r="G33" s="1256"/>
      <c r="H33" s="37" t="s">
        <v>278</v>
      </c>
      <c r="I33" s="37" t="s">
        <v>275</v>
      </c>
      <c r="J33" s="145">
        <v>0.02</v>
      </c>
      <c r="K33" s="159" t="s">
        <v>237</v>
      </c>
      <c r="L33" s="230">
        <v>45658</v>
      </c>
      <c r="M33" s="230">
        <v>45992</v>
      </c>
      <c r="N33" s="32" t="s">
        <v>201</v>
      </c>
      <c r="O33" s="231" t="s">
        <v>93</v>
      </c>
      <c r="P33" s="232"/>
      <c r="Q33" s="233">
        <v>2</v>
      </c>
      <c r="R33" s="234"/>
      <c r="S33" s="233">
        <v>1</v>
      </c>
      <c r="T33" s="239"/>
      <c r="U33" s="233">
        <v>1</v>
      </c>
      <c r="V33" s="234"/>
      <c r="W33" s="233">
        <v>2</v>
      </c>
      <c r="X33" s="239"/>
      <c r="Y33" s="233">
        <v>1</v>
      </c>
      <c r="Z33" s="234"/>
      <c r="AA33" s="233">
        <v>1</v>
      </c>
      <c r="AB33" s="234"/>
      <c r="AC33" s="233">
        <v>2</v>
      </c>
      <c r="AD33" s="234"/>
      <c r="AE33" s="233">
        <v>1</v>
      </c>
      <c r="AF33" s="234"/>
      <c r="AG33" s="233">
        <v>1</v>
      </c>
      <c r="AH33" s="239"/>
      <c r="AI33" s="233">
        <v>2</v>
      </c>
      <c r="AJ33" s="234"/>
      <c r="AK33" s="233">
        <v>1</v>
      </c>
      <c r="AL33" s="234"/>
      <c r="AM33" s="235">
        <v>1</v>
      </c>
      <c r="AN33" s="236"/>
      <c r="AO33" s="238"/>
    </row>
    <row r="34" spans="1:41" ht="51" x14ac:dyDescent="0.2">
      <c r="A34" s="1246"/>
      <c r="B34" s="1249"/>
      <c r="C34" s="1249" t="s">
        <v>210</v>
      </c>
      <c r="D34" s="1255" t="s">
        <v>279</v>
      </c>
      <c r="E34" s="1254">
        <v>0.2</v>
      </c>
      <c r="F34" s="1254" t="s">
        <v>55</v>
      </c>
      <c r="G34" s="1256" t="s">
        <v>280</v>
      </c>
      <c r="H34" s="37" t="s">
        <v>281</v>
      </c>
      <c r="I34" s="37" t="s">
        <v>282</v>
      </c>
      <c r="J34" s="145">
        <v>0.05</v>
      </c>
      <c r="K34" s="159" t="s">
        <v>200</v>
      </c>
      <c r="L34" s="230">
        <v>45658</v>
      </c>
      <c r="M34" s="230" t="s">
        <v>283</v>
      </c>
      <c r="N34" s="32" t="s">
        <v>201</v>
      </c>
      <c r="O34" s="1257" t="s">
        <v>284</v>
      </c>
      <c r="P34" s="248"/>
      <c r="Q34" s="245">
        <v>8.3699999999999997E-2</v>
      </c>
      <c r="R34" s="261"/>
      <c r="S34" s="245">
        <v>8.3299999999999999E-2</v>
      </c>
      <c r="T34" s="261"/>
      <c r="U34" s="245">
        <v>8.3299999999999999E-2</v>
      </c>
      <c r="V34" s="261"/>
      <c r="W34" s="245">
        <v>8.3299999999999999E-2</v>
      </c>
      <c r="X34" s="250"/>
      <c r="Y34" s="245">
        <v>8.3299999999999999E-2</v>
      </c>
      <c r="Z34" s="250"/>
      <c r="AA34" s="245">
        <v>8.3299999999999999E-2</v>
      </c>
      <c r="AB34" s="250"/>
      <c r="AC34" s="245">
        <v>8.3299999999999999E-2</v>
      </c>
      <c r="AD34" s="250"/>
      <c r="AE34" s="245">
        <v>8.3299999999999999E-2</v>
      </c>
      <c r="AF34" s="250"/>
      <c r="AG34" s="245">
        <v>8.3299999999999999E-2</v>
      </c>
      <c r="AH34" s="250"/>
      <c r="AI34" s="245">
        <v>8.3299999999999999E-2</v>
      </c>
      <c r="AJ34" s="234"/>
      <c r="AK34" s="245">
        <v>8.3299999999999999E-2</v>
      </c>
      <c r="AL34" s="234"/>
      <c r="AM34" s="251">
        <v>8.3299999999999999E-2</v>
      </c>
      <c r="AN34" s="262"/>
      <c r="AO34" s="238"/>
    </row>
    <row r="35" spans="1:41" ht="51" x14ac:dyDescent="0.2">
      <c r="A35" s="1246"/>
      <c r="B35" s="1249"/>
      <c r="C35" s="1249"/>
      <c r="D35" s="1255"/>
      <c r="E35" s="1254"/>
      <c r="F35" s="1254"/>
      <c r="G35" s="1256"/>
      <c r="H35" s="37" t="s">
        <v>285</v>
      </c>
      <c r="I35" s="37" t="s">
        <v>286</v>
      </c>
      <c r="J35" s="145">
        <v>0.05</v>
      </c>
      <c r="K35" s="159" t="s">
        <v>200</v>
      </c>
      <c r="L35" s="230">
        <v>45658</v>
      </c>
      <c r="M35" s="230">
        <v>45991</v>
      </c>
      <c r="N35" s="32" t="s">
        <v>201</v>
      </c>
      <c r="O35" s="1257"/>
      <c r="P35" s="248"/>
      <c r="Q35" s="245">
        <v>8.3699999999999997E-2</v>
      </c>
      <c r="R35" s="261"/>
      <c r="S35" s="245">
        <v>8.3299999999999999E-2</v>
      </c>
      <c r="T35" s="261"/>
      <c r="U35" s="245">
        <v>8.3299999999999999E-2</v>
      </c>
      <c r="V35" s="261"/>
      <c r="W35" s="245">
        <v>8.3299999999999999E-2</v>
      </c>
      <c r="X35" s="250"/>
      <c r="Y35" s="245">
        <v>8.3299999999999999E-2</v>
      </c>
      <c r="Z35" s="250"/>
      <c r="AA35" s="245">
        <v>8.3299999999999999E-2</v>
      </c>
      <c r="AB35" s="250"/>
      <c r="AC35" s="245">
        <v>8.3299999999999999E-2</v>
      </c>
      <c r="AD35" s="250"/>
      <c r="AE35" s="245">
        <v>8.3299999999999999E-2</v>
      </c>
      <c r="AF35" s="250"/>
      <c r="AG35" s="245">
        <v>8.3299999999999999E-2</v>
      </c>
      <c r="AH35" s="250"/>
      <c r="AI35" s="245">
        <v>8.3299999999999999E-2</v>
      </c>
      <c r="AJ35" s="234"/>
      <c r="AK35" s="245">
        <v>8.3299999999999999E-2</v>
      </c>
      <c r="AL35" s="234"/>
      <c r="AM35" s="251">
        <v>8.3299999999999999E-2</v>
      </c>
      <c r="AN35" s="262"/>
      <c r="AO35" s="238"/>
    </row>
    <row r="36" spans="1:41" ht="38.25" x14ac:dyDescent="0.2">
      <c r="A36" s="1246"/>
      <c r="B36" s="1249"/>
      <c r="C36" s="1249"/>
      <c r="D36" s="1255"/>
      <c r="E36" s="1254"/>
      <c r="F36" s="1254"/>
      <c r="G36" s="37" t="s">
        <v>287</v>
      </c>
      <c r="H36" s="37" t="s">
        <v>288</v>
      </c>
      <c r="I36" s="37" t="s">
        <v>289</v>
      </c>
      <c r="J36" s="145">
        <v>0.05</v>
      </c>
      <c r="K36" s="159" t="s">
        <v>200</v>
      </c>
      <c r="L36" s="230">
        <v>45658</v>
      </c>
      <c r="M36" s="230">
        <v>45992</v>
      </c>
      <c r="N36" s="32" t="s">
        <v>201</v>
      </c>
      <c r="O36" s="231" t="s">
        <v>290</v>
      </c>
      <c r="P36" s="248"/>
      <c r="Q36" s="245">
        <v>8.3699999999999997E-2</v>
      </c>
      <c r="R36" s="261"/>
      <c r="S36" s="245">
        <v>8.3299999999999999E-2</v>
      </c>
      <c r="T36" s="261"/>
      <c r="U36" s="245">
        <v>8.3299999999999999E-2</v>
      </c>
      <c r="V36" s="261"/>
      <c r="W36" s="245">
        <v>8.3299999999999999E-2</v>
      </c>
      <c r="X36" s="250"/>
      <c r="Y36" s="245">
        <v>8.3299999999999999E-2</v>
      </c>
      <c r="Z36" s="250"/>
      <c r="AA36" s="245">
        <v>8.3299999999999999E-2</v>
      </c>
      <c r="AB36" s="250"/>
      <c r="AC36" s="245">
        <v>8.3299999999999999E-2</v>
      </c>
      <c r="AD36" s="250"/>
      <c r="AE36" s="245">
        <v>8.3299999999999999E-2</v>
      </c>
      <c r="AF36" s="250"/>
      <c r="AG36" s="245">
        <v>8.3299999999999999E-2</v>
      </c>
      <c r="AH36" s="250"/>
      <c r="AI36" s="245">
        <v>8.3299999999999999E-2</v>
      </c>
      <c r="AJ36" s="234"/>
      <c r="AK36" s="245">
        <v>8.3299999999999999E-2</v>
      </c>
      <c r="AL36" s="234"/>
      <c r="AM36" s="251">
        <v>8.3299999999999999E-2</v>
      </c>
      <c r="AN36" s="262"/>
      <c r="AO36" s="238"/>
    </row>
    <row r="37" spans="1:41" ht="63.75" x14ac:dyDescent="0.2">
      <c r="A37" s="1246"/>
      <c r="B37" s="1249"/>
      <c r="C37" s="1249"/>
      <c r="D37" s="1255"/>
      <c r="E37" s="1254"/>
      <c r="F37" s="1254"/>
      <c r="G37" s="37" t="s">
        <v>291</v>
      </c>
      <c r="H37" s="37" t="s">
        <v>292</v>
      </c>
      <c r="I37" s="37" t="s">
        <v>293</v>
      </c>
      <c r="J37" s="240">
        <v>2.5000000000000001E-2</v>
      </c>
      <c r="K37" s="159" t="s">
        <v>200</v>
      </c>
      <c r="L37" s="230">
        <v>45658</v>
      </c>
      <c r="M37" s="230">
        <v>45992</v>
      </c>
      <c r="N37" s="32" t="s">
        <v>201</v>
      </c>
      <c r="O37" s="231" t="s">
        <v>294</v>
      </c>
      <c r="P37" s="232"/>
      <c r="Q37" s="233">
        <v>2</v>
      </c>
      <c r="R37" s="234"/>
      <c r="S37" s="233">
        <v>1</v>
      </c>
      <c r="T37" s="234"/>
      <c r="U37" s="233">
        <v>1</v>
      </c>
      <c r="V37" s="234"/>
      <c r="W37" s="233">
        <v>2</v>
      </c>
      <c r="X37" s="234"/>
      <c r="Y37" s="233">
        <v>1</v>
      </c>
      <c r="Z37" s="234"/>
      <c r="AA37" s="233">
        <v>1</v>
      </c>
      <c r="AB37" s="234"/>
      <c r="AC37" s="233">
        <v>2</v>
      </c>
      <c r="AD37" s="234"/>
      <c r="AE37" s="233">
        <v>1</v>
      </c>
      <c r="AF37" s="234"/>
      <c r="AG37" s="233">
        <v>1</v>
      </c>
      <c r="AH37" s="239"/>
      <c r="AI37" s="233">
        <v>2</v>
      </c>
      <c r="AJ37" s="234"/>
      <c r="AK37" s="233">
        <v>1</v>
      </c>
      <c r="AL37" s="234"/>
      <c r="AM37" s="235">
        <v>1</v>
      </c>
      <c r="AN37" s="236"/>
      <c r="AO37" s="238"/>
    </row>
    <row r="38" spans="1:41" ht="63.75" x14ac:dyDescent="0.2">
      <c r="A38" s="1246"/>
      <c r="B38" s="1249"/>
      <c r="C38" s="1249"/>
      <c r="D38" s="1255"/>
      <c r="E38" s="1254"/>
      <c r="F38" s="1254"/>
      <c r="G38" s="37" t="s">
        <v>295</v>
      </c>
      <c r="H38" s="37" t="s">
        <v>296</v>
      </c>
      <c r="I38" s="37" t="s">
        <v>275</v>
      </c>
      <c r="J38" s="240">
        <v>2.5000000000000001E-2</v>
      </c>
      <c r="K38" s="159" t="s">
        <v>200</v>
      </c>
      <c r="L38" s="230">
        <v>45658</v>
      </c>
      <c r="M38" s="230">
        <v>45992</v>
      </c>
      <c r="N38" s="32" t="s">
        <v>201</v>
      </c>
      <c r="O38" s="231">
        <v>6.4</v>
      </c>
      <c r="P38" s="244"/>
      <c r="Q38" s="263">
        <v>1</v>
      </c>
      <c r="R38" s="234"/>
      <c r="S38" s="263">
        <v>1</v>
      </c>
      <c r="T38" s="234"/>
      <c r="U38" s="263">
        <v>1</v>
      </c>
      <c r="V38" s="259"/>
      <c r="W38" s="263">
        <v>1</v>
      </c>
      <c r="X38" s="234"/>
      <c r="Y38" s="263">
        <v>1</v>
      </c>
      <c r="Z38" s="259"/>
      <c r="AA38" s="263">
        <v>1</v>
      </c>
      <c r="AB38" s="259"/>
      <c r="AC38" s="263">
        <v>1</v>
      </c>
      <c r="AD38" s="234"/>
      <c r="AE38" s="233">
        <v>1</v>
      </c>
      <c r="AF38" s="259"/>
      <c r="AG38" s="263">
        <v>1</v>
      </c>
      <c r="AH38" s="259"/>
      <c r="AI38" s="263">
        <v>1</v>
      </c>
      <c r="AJ38" s="259"/>
      <c r="AK38" s="263">
        <v>1</v>
      </c>
      <c r="AL38" s="259"/>
      <c r="AM38" s="264">
        <v>1</v>
      </c>
      <c r="AN38" s="236"/>
      <c r="AO38" s="237"/>
    </row>
    <row r="39" spans="1:41" ht="90" thickBot="1" x14ac:dyDescent="0.25">
      <c r="A39" s="1247"/>
      <c r="B39" s="1250"/>
      <c r="C39" s="87" t="s">
        <v>297</v>
      </c>
      <c r="D39" s="265" t="s">
        <v>298</v>
      </c>
      <c r="E39" s="266">
        <v>0.05</v>
      </c>
      <c r="F39" s="266" t="s">
        <v>55</v>
      </c>
      <c r="G39" s="50" t="s">
        <v>299</v>
      </c>
      <c r="H39" s="50" t="s">
        <v>300</v>
      </c>
      <c r="I39" s="50" t="s">
        <v>301</v>
      </c>
      <c r="J39" s="267">
        <v>0.05</v>
      </c>
      <c r="K39" s="268" t="s">
        <v>259</v>
      </c>
      <c r="L39" s="269">
        <v>45658</v>
      </c>
      <c r="M39" s="269">
        <v>45992</v>
      </c>
      <c r="N39" s="87" t="s">
        <v>201</v>
      </c>
      <c r="O39" s="270" t="s">
        <v>302</v>
      </c>
      <c r="P39" s="271"/>
      <c r="Q39" s="272">
        <v>8.3699999999999997E-2</v>
      </c>
      <c r="R39" s="273"/>
      <c r="S39" s="272">
        <v>8.3299999999999999E-2</v>
      </c>
      <c r="T39" s="273"/>
      <c r="U39" s="272">
        <v>8.3299999999999999E-2</v>
      </c>
      <c r="V39" s="273"/>
      <c r="W39" s="272">
        <v>8.3299999999999999E-2</v>
      </c>
      <c r="X39" s="273"/>
      <c r="Y39" s="272">
        <v>8.3299999999999999E-2</v>
      </c>
      <c r="Z39" s="274"/>
      <c r="AA39" s="272">
        <v>8.3299999999999999E-2</v>
      </c>
      <c r="AB39" s="275"/>
      <c r="AC39" s="272">
        <v>8.3299999999999999E-2</v>
      </c>
      <c r="AD39" s="276"/>
      <c r="AE39" s="272">
        <v>8.3299999999999999E-2</v>
      </c>
      <c r="AF39" s="276"/>
      <c r="AG39" s="272">
        <v>8.3299999999999999E-2</v>
      </c>
      <c r="AH39" s="276"/>
      <c r="AI39" s="272">
        <v>8.3299999999999999E-2</v>
      </c>
      <c r="AJ39" s="276"/>
      <c r="AK39" s="272">
        <v>8.3299999999999999E-2</v>
      </c>
      <c r="AL39" s="276"/>
      <c r="AM39" s="277">
        <v>8.3299999999999999E-2</v>
      </c>
      <c r="AN39" s="278"/>
      <c r="AO39" s="279"/>
    </row>
    <row r="40" spans="1:41" ht="18" x14ac:dyDescent="0.2">
      <c r="A40" s="280" t="s">
        <v>94</v>
      </c>
      <c r="B40" s="194"/>
      <c r="C40" s="194" t="s">
        <v>95</v>
      </c>
      <c r="D40" s="194"/>
      <c r="E40" s="194" t="s">
        <v>96</v>
      </c>
      <c r="F40" s="194"/>
      <c r="G40" s="194" t="s">
        <v>96</v>
      </c>
      <c r="I40" s="194" t="s">
        <v>97</v>
      </c>
      <c r="J40" s="194"/>
      <c r="K40" s="194"/>
      <c r="L40" s="194"/>
      <c r="M40" s="194"/>
      <c r="N40" s="281"/>
      <c r="O40" s="282"/>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c r="AN40" s="284"/>
      <c r="AO40" s="285"/>
    </row>
    <row r="41" spans="1:41" ht="18" x14ac:dyDescent="0.2">
      <c r="A41" s="280"/>
      <c r="B41" s="194"/>
      <c r="C41" s="194"/>
      <c r="D41" s="194"/>
      <c r="E41" s="194"/>
      <c r="F41" s="194"/>
      <c r="G41" s="194"/>
      <c r="I41" s="194"/>
      <c r="J41" s="194"/>
      <c r="K41" s="194"/>
      <c r="L41" s="194"/>
      <c r="M41" s="194"/>
      <c r="N41" s="281"/>
      <c r="O41" s="286"/>
      <c r="P41" s="200"/>
      <c r="Q41" s="200"/>
      <c r="R41" s="200"/>
      <c r="S41" s="200"/>
      <c r="T41" s="200"/>
      <c r="U41" s="200"/>
      <c r="V41" s="200"/>
      <c r="W41" s="200"/>
      <c r="X41" s="200"/>
      <c r="Y41" s="200"/>
      <c r="Z41" s="200"/>
      <c r="AA41" s="200"/>
      <c r="AB41" s="200"/>
      <c r="AC41" s="200"/>
      <c r="AD41" s="200"/>
      <c r="AE41" s="200"/>
      <c r="AF41" s="200"/>
      <c r="AG41" s="200"/>
      <c r="AH41" s="200"/>
      <c r="AI41" s="200"/>
      <c r="AJ41" s="200"/>
      <c r="AK41" s="200"/>
      <c r="AL41" s="200"/>
      <c r="AM41" s="200"/>
      <c r="AN41" s="287"/>
      <c r="AO41" s="288"/>
    </row>
    <row r="42" spans="1:41" ht="39.75" customHeight="1" x14ac:dyDescent="0.2">
      <c r="A42" s="280" t="s">
        <v>98</v>
      </c>
      <c r="B42" s="194"/>
      <c r="C42" s="194" t="s">
        <v>99</v>
      </c>
      <c r="D42" s="194"/>
      <c r="E42" s="194" t="s">
        <v>303</v>
      </c>
      <c r="F42" s="194"/>
      <c r="G42" s="194" t="s">
        <v>304</v>
      </c>
      <c r="I42" s="194" t="s">
        <v>98</v>
      </c>
      <c r="J42" s="194"/>
      <c r="K42" s="194"/>
      <c r="L42" s="194"/>
      <c r="M42" s="194"/>
      <c r="N42" s="281"/>
      <c r="O42" s="286"/>
      <c r="P42" s="200"/>
      <c r="Q42" s="200"/>
      <c r="R42" s="200"/>
      <c r="S42" s="200"/>
      <c r="T42" s="200"/>
      <c r="U42" s="200"/>
      <c r="V42" s="200"/>
      <c r="W42" s="200"/>
      <c r="X42" s="200"/>
      <c r="Y42" s="200"/>
      <c r="Z42" s="200"/>
      <c r="AA42" s="200"/>
      <c r="AB42" s="200"/>
      <c r="AC42" s="200"/>
      <c r="AD42" s="200"/>
      <c r="AE42" s="200"/>
      <c r="AF42" s="200"/>
      <c r="AG42" s="200"/>
      <c r="AH42" s="200"/>
      <c r="AI42" s="200"/>
      <c r="AJ42" s="200"/>
      <c r="AK42" s="200"/>
      <c r="AL42" s="200"/>
      <c r="AM42" s="200"/>
      <c r="AO42" s="200"/>
    </row>
    <row r="43" spans="1:41" s="200" customFormat="1" ht="24.75" customHeight="1" x14ac:dyDescent="0.2">
      <c r="A43" s="1259" t="s">
        <v>103</v>
      </c>
      <c r="B43" s="1260"/>
      <c r="C43" s="1260" t="s">
        <v>189</v>
      </c>
      <c r="D43" s="1260"/>
      <c r="E43" s="200" t="s">
        <v>105</v>
      </c>
      <c r="G43" s="200" t="s">
        <v>106</v>
      </c>
      <c r="I43" s="200" t="s">
        <v>103</v>
      </c>
      <c r="N43" s="601"/>
      <c r="O43" s="289"/>
    </row>
    <row r="44" spans="1:41" ht="13.5" thickBot="1" x14ac:dyDescent="0.25">
      <c r="A44" s="290"/>
      <c r="B44" s="291"/>
      <c r="C44" s="291"/>
      <c r="D44" s="291"/>
      <c r="E44" s="291"/>
      <c r="F44" s="291"/>
      <c r="G44" s="292"/>
      <c r="H44" s="291"/>
      <c r="I44" s="291"/>
      <c r="J44" s="291" t="s">
        <v>108</v>
      </c>
      <c r="K44" s="291"/>
      <c r="L44" s="291"/>
      <c r="M44" s="291"/>
      <c r="N44" s="293"/>
      <c r="O44" s="294"/>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row>
    <row r="46" spans="1:41" x14ac:dyDescent="0.2">
      <c r="A46" s="1105">
        <v>45686</v>
      </c>
    </row>
    <row r="47" spans="1:41" x14ac:dyDescent="0.2">
      <c r="A47" s="98" t="s">
        <v>914</v>
      </c>
    </row>
  </sheetData>
  <mergeCells count="65">
    <mergeCell ref="O34:O35"/>
    <mergeCell ref="A43:B43"/>
    <mergeCell ref="C43:D43"/>
    <mergeCell ref="C30:C33"/>
    <mergeCell ref="D30:D33"/>
    <mergeCell ref="E30:E33"/>
    <mergeCell ref="F30:F33"/>
    <mergeCell ref="G32:G33"/>
    <mergeCell ref="C34:C38"/>
    <mergeCell ref="D34:D38"/>
    <mergeCell ref="E34:E38"/>
    <mergeCell ref="F34:F38"/>
    <mergeCell ref="G34:G35"/>
    <mergeCell ref="D24:D26"/>
    <mergeCell ref="E24:E26"/>
    <mergeCell ref="F24:F26"/>
    <mergeCell ref="C27:C29"/>
    <mergeCell ref="D27:D29"/>
    <mergeCell ref="E27:E29"/>
    <mergeCell ref="F27:F29"/>
    <mergeCell ref="AL10:AM10"/>
    <mergeCell ref="F16:F23"/>
    <mergeCell ref="G17:G19"/>
    <mergeCell ref="O17:O19"/>
    <mergeCell ref="G20:G21"/>
    <mergeCell ref="O20:O21"/>
    <mergeCell ref="G22:G23"/>
    <mergeCell ref="O22:O23"/>
    <mergeCell ref="X10:Y10"/>
    <mergeCell ref="P10:Q10"/>
    <mergeCell ref="R10:S10"/>
    <mergeCell ref="T10:U10"/>
    <mergeCell ref="V10:W10"/>
    <mergeCell ref="AN10:AO10"/>
    <mergeCell ref="A12:A39"/>
    <mergeCell ref="B12:B39"/>
    <mergeCell ref="C12:C14"/>
    <mergeCell ref="D12:D15"/>
    <mergeCell ref="E12:E15"/>
    <mergeCell ref="F12:F15"/>
    <mergeCell ref="C16:C26"/>
    <mergeCell ref="D16:D23"/>
    <mergeCell ref="E16:E23"/>
    <mergeCell ref="AB10:AC10"/>
    <mergeCell ref="AD10:AE10"/>
    <mergeCell ref="AF10:AG10"/>
    <mergeCell ref="AH10:AI10"/>
    <mergeCell ref="AJ10:AK10"/>
    <mergeCell ref="O10:O11"/>
    <mergeCell ref="A3:N8"/>
    <mergeCell ref="AN3:AO9"/>
    <mergeCell ref="A10:B10"/>
    <mergeCell ref="C10:C11"/>
    <mergeCell ref="D10:D11"/>
    <mergeCell ref="E10:E11"/>
    <mergeCell ref="F10:F11"/>
    <mergeCell ref="G10:G11"/>
    <mergeCell ref="H10:H11"/>
    <mergeCell ref="I10:I11"/>
    <mergeCell ref="Z10:AA10"/>
    <mergeCell ref="J10:J11"/>
    <mergeCell ref="K10:K11"/>
    <mergeCell ref="L10:L11"/>
    <mergeCell ref="M10:M11"/>
    <mergeCell ref="N10:N11"/>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174C9-0190-48DA-BE57-038653ECD505}">
  <dimension ref="A1:AO28"/>
  <sheetViews>
    <sheetView topLeftCell="A19" zoomScale="80" zoomScaleNormal="80" zoomScaleSheetLayoutView="100" workbookViewId="0">
      <selection activeCell="H23" sqref="H23"/>
    </sheetView>
  </sheetViews>
  <sheetFormatPr baseColWidth="10" defaultColWidth="11.42578125" defaultRowHeight="12.75" x14ac:dyDescent="0.2"/>
  <cols>
    <col min="1" max="1" width="29.85546875" style="1" customWidth="1"/>
    <col min="2" max="2" width="29.5703125" style="1" customWidth="1"/>
    <col min="3" max="3" width="19.85546875" style="1" customWidth="1"/>
    <col min="4" max="4" width="34" style="1" customWidth="1"/>
    <col min="5" max="5" width="23" style="2" customWidth="1"/>
    <col min="6" max="6" width="20.140625" style="2" customWidth="1"/>
    <col min="7" max="7" width="34.140625" style="1" customWidth="1"/>
    <col min="8" max="8" width="31.5703125" style="1" customWidth="1"/>
    <col min="9" max="9" width="19" style="1" customWidth="1"/>
    <col min="10" max="13" width="23.42578125" style="1" customWidth="1"/>
    <col min="14" max="14" width="12.5703125" style="1" customWidth="1"/>
    <col min="15" max="15" width="13.85546875" style="1" customWidth="1"/>
    <col min="16" max="39" width="6.5703125" style="1" customWidth="1"/>
    <col min="40" max="40" width="13.5703125" style="1" customWidth="1"/>
    <col min="41" max="41" width="59.28515625" style="1" customWidth="1"/>
    <col min="42" max="16384" width="11.42578125" style="1"/>
  </cols>
  <sheetData>
    <row r="1" spans="1:41" ht="15" x14ac:dyDescent="0.2">
      <c r="P1" s="3"/>
      <c r="R1" s="3"/>
      <c r="T1" s="3"/>
      <c r="V1" s="3"/>
      <c r="X1" s="3"/>
      <c r="Z1" s="3"/>
      <c r="AB1" s="3"/>
      <c r="AD1" s="3"/>
      <c r="AF1" s="3"/>
      <c r="AH1" s="3"/>
      <c r="AJ1" s="3"/>
      <c r="AL1" s="3"/>
    </row>
    <row r="2" spans="1:41" ht="15.75" thickBot="1" x14ac:dyDescent="0.25">
      <c r="P2" s="3"/>
      <c r="R2" s="3"/>
      <c r="T2" s="3"/>
      <c r="V2" s="3"/>
      <c r="X2" s="3"/>
      <c r="Z2" s="3"/>
      <c r="AB2" s="3"/>
      <c r="AD2" s="3"/>
      <c r="AF2" s="3"/>
      <c r="AH2" s="3"/>
      <c r="AJ2" s="3"/>
      <c r="AL2" s="3"/>
    </row>
    <row r="3" spans="1:41" ht="15" customHeight="1" x14ac:dyDescent="0.2">
      <c r="A3" s="1174" t="s">
        <v>913</v>
      </c>
      <c r="B3" s="1175"/>
      <c r="C3" s="1175"/>
      <c r="D3" s="1175"/>
      <c r="E3" s="1175"/>
      <c r="F3" s="1175"/>
      <c r="G3" s="1175"/>
      <c r="H3" s="1175"/>
      <c r="I3" s="1175"/>
      <c r="J3" s="1175"/>
      <c r="K3" s="1175"/>
      <c r="L3" s="1175"/>
      <c r="M3" s="1175"/>
      <c r="N3" s="1175"/>
      <c r="O3" s="4"/>
      <c r="P3" s="4"/>
      <c r="Q3" s="4"/>
      <c r="R3" s="4"/>
      <c r="S3" s="4"/>
      <c r="T3" s="4"/>
      <c r="U3" s="4"/>
      <c r="V3" s="4"/>
      <c r="W3" s="4"/>
      <c r="X3" s="4"/>
      <c r="Y3" s="4"/>
      <c r="Z3" s="4"/>
      <c r="AA3" s="4"/>
      <c r="AB3" s="4"/>
      <c r="AC3" s="4"/>
      <c r="AD3" s="4"/>
      <c r="AE3" s="4"/>
      <c r="AF3" s="4"/>
      <c r="AG3" s="4"/>
      <c r="AH3" s="4"/>
      <c r="AI3" s="4"/>
      <c r="AJ3" s="4"/>
      <c r="AK3" s="4"/>
      <c r="AL3" s="4"/>
      <c r="AM3" s="4"/>
      <c r="AN3" s="1178" t="s">
        <v>0</v>
      </c>
      <c r="AO3" s="1179"/>
    </row>
    <row r="4" spans="1:41" ht="15" customHeight="1" x14ac:dyDescent="0.2">
      <c r="A4" s="1176"/>
      <c r="B4" s="1177"/>
      <c r="C4" s="1177"/>
      <c r="D4" s="1177"/>
      <c r="E4" s="1177"/>
      <c r="F4" s="1177"/>
      <c r="G4" s="1177"/>
      <c r="H4" s="1177"/>
      <c r="I4" s="1177"/>
      <c r="J4" s="1177"/>
      <c r="K4" s="1177"/>
      <c r="L4" s="1177"/>
      <c r="M4" s="1177"/>
      <c r="N4" s="1177"/>
      <c r="O4" s="5"/>
      <c r="P4" s="5"/>
      <c r="Q4" s="5"/>
      <c r="R4" s="5"/>
      <c r="S4" s="5"/>
      <c r="T4" s="5"/>
      <c r="U4" s="5"/>
      <c r="V4" s="5"/>
      <c r="W4" s="5"/>
      <c r="X4" s="5"/>
      <c r="Y4" s="5"/>
      <c r="Z4" s="5"/>
      <c r="AA4" s="5"/>
      <c r="AB4" s="5"/>
      <c r="AC4" s="5"/>
      <c r="AD4" s="5"/>
      <c r="AE4" s="5"/>
      <c r="AF4" s="5"/>
      <c r="AG4" s="5"/>
      <c r="AH4" s="5"/>
      <c r="AI4" s="5"/>
      <c r="AJ4" s="5"/>
      <c r="AK4" s="5"/>
      <c r="AL4" s="5"/>
      <c r="AM4" s="5"/>
      <c r="AN4" s="1180"/>
      <c r="AO4" s="1181"/>
    </row>
    <row r="5" spans="1:41" ht="15" customHeight="1" x14ac:dyDescent="0.2">
      <c r="A5" s="1176"/>
      <c r="B5" s="1177"/>
      <c r="C5" s="1177"/>
      <c r="D5" s="1177"/>
      <c r="E5" s="1177"/>
      <c r="F5" s="1177"/>
      <c r="G5" s="1177"/>
      <c r="H5" s="1177"/>
      <c r="I5" s="1177"/>
      <c r="J5" s="1177"/>
      <c r="K5" s="1177"/>
      <c r="L5" s="1177"/>
      <c r="M5" s="1177"/>
      <c r="N5" s="1177"/>
      <c r="O5" s="5"/>
      <c r="P5" s="5"/>
      <c r="Q5" s="5"/>
      <c r="R5" s="5"/>
      <c r="S5" s="5"/>
      <c r="T5" s="5"/>
      <c r="U5" s="5"/>
      <c r="V5" s="5"/>
      <c r="W5" s="5"/>
      <c r="X5" s="5"/>
      <c r="Y5" s="5"/>
      <c r="Z5" s="5"/>
      <c r="AA5" s="5"/>
      <c r="AB5" s="5"/>
      <c r="AC5" s="5"/>
      <c r="AD5" s="5"/>
      <c r="AE5" s="5"/>
      <c r="AF5" s="5"/>
      <c r="AG5" s="5"/>
      <c r="AH5" s="5"/>
      <c r="AI5" s="5"/>
      <c r="AJ5" s="5"/>
      <c r="AK5" s="5"/>
      <c r="AL5" s="5"/>
      <c r="AM5" s="5"/>
      <c r="AN5" s="1180"/>
      <c r="AO5" s="1181"/>
    </row>
    <row r="6" spans="1:41" ht="15" customHeight="1" x14ac:dyDescent="0.2">
      <c r="A6" s="1176"/>
      <c r="B6" s="1177"/>
      <c r="C6" s="1177"/>
      <c r="D6" s="1177"/>
      <c r="E6" s="1177"/>
      <c r="F6" s="1177"/>
      <c r="G6" s="1177"/>
      <c r="H6" s="1177"/>
      <c r="I6" s="1177"/>
      <c r="J6" s="1177"/>
      <c r="K6" s="1177"/>
      <c r="L6" s="1177"/>
      <c r="M6" s="1177"/>
      <c r="N6" s="1177"/>
      <c r="O6" s="5"/>
      <c r="P6" s="5"/>
      <c r="Q6" s="5"/>
      <c r="R6" s="5"/>
      <c r="S6" s="5"/>
      <c r="T6" s="5"/>
      <c r="U6" s="5"/>
      <c r="V6" s="5"/>
      <c r="W6" s="5"/>
      <c r="X6" s="5"/>
      <c r="Y6" s="5"/>
      <c r="Z6" s="5"/>
      <c r="AA6" s="5"/>
      <c r="AB6" s="5"/>
      <c r="AC6" s="5"/>
      <c r="AD6" s="5"/>
      <c r="AE6" s="5"/>
      <c r="AF6" s="5"/>
      <c r="AG6" s="5"/>
      <c r="AH6" s="5"/>
      <c r="AI6" s="5"/>
      <c r="AJ6" s="5"/>
      <c r="AK6" s="5"/>
      <c r="AL6" s="5"/>
      <c r="AM6" s="5"/>
      <c r="AN6" s="1180"/>
      <c r="AO6" s="1181"/>
    </row>
    <row r="7" spans="1:41" ht="15" customHeight="1" x14ac:dyDescent="0.2">
      <c r="A7" s="1176"/>
      <c r="B7" s="1177"/>
      <c r="C7" s="1177"/>
      <c r="D7" s="1177"/>
      <c r="E7" s="1177"/>
      <c r="F7" s="1177"/>
      <c r="G7" s="1177"/>
      <c r="H7" s="1177"/>
      <c r="I7" s="1177"/>
      <c r="J7" s="1177"/>
      <c r="K7" s="1177"/>
      <c r="L7" s="1177"/>
      <c r="M7" s="1177"/>
      <c r="N7" s="1177"/>
      <c r="O7" s="5"/>
      <c r="P7" s="5"/>
      <c r="Q7" s="5"/>
      <c r="R7" s="5"/>
      <c r="S7" s="5"/>
      <c r="T7" s="5"/>
      <c r="U7" s="5"/>
      <c r="V7" s="5"/>
      <c r="W7" s="5"/>
      <c r="X7" s="5"/>
      <c r="Y7" s="5"/>
      <c r="Z7" s="5"/>
      <c r="AA7" s="5"/>
      <c r="AB7" s="5"/>
      <c r="AC7" s="5"/>
      <c r="AD7" s="5"/>
      <c r="AE7" s="5"/>
      <c r="AF7" s="5"/>
      <c r="AG7" s="5"/>
      <c r="AH7" s="5"/>
      <c r="AI7" s="5"/>
      <c r="AJ7" s="5"/>
      <c r="AK7" s="5"/>
      <c r="AL7" s="5"/>
      <c r="AM7" s="5"/>
      <c r="AN7" s="1180"/>
      <c r="AO7" s="1181"/>
    </row>
    <row r="8" spans="1:41" ht="15.75" customHeight="1" thickBot="1" x14ac:dyDescent="0.25">
      <c r="A8" s="1291"/>
      <c r="B8" s="1292"/>
      <c r="C8" s="1292"/>
      <c r="D8" s="1292"/>
      <c r="E8" s="1292"/>
      <c r="F8" s="1292"/>
      <c r="G8" s="1292"/>
      <c r="H8" s="1292"/>
      <c r="I8" s="1292"/>
      <c r="J8" s="1292"/>
      <c r="K8" s="1292"/>
      <c r="L8" s="1292"/>
      <c r="M8" s="1292"/>
      <c r="N8" s="1292"/>
      <c r="O8" s="6"/>
      <c r="P8" s="6"/>
      <c r="Q8" s="6"/>
      <c r="R8" s="6"/>
      <c r="S8" s="6"/>
      <c r="T8" s="6"/>
      <c r="U8" s="6"/>
      <c r="V8" s="6"/>
      <c r="W8" s="6"/>
      <c r="X8" s="6"/>
      <c r="Y8" s="6"/>
      <c r="Z8" s="6"/>
      <c r="AA8" s="6"/>
      <c r="AB8" s="6"/>
      <c r="AC8" s="6"/>
      <c r="AD8" s="6"/>
      <c r="AE8" s="6"/>
      <c r="AF8" s="6"/>
      <c r="AG8" s="6"/>
      <c r="AH8" s="6"/>
      <c r="AI8" s="6"/>
      <c r="AJ8" s="6"/>
      <c r="AK8" s="6"/>
      <c r="AL8" s="6"/>
      <c r="AM8" s="6"/>
      <c r="AN8" s="1180"/>
      <c r="AO8" s="1181"/>
    </row>
    <row r="9" spans="1:41" ht="15.75" customHeight="1" thickBot="1" x14ac:dyDescent="0.25">
      <c r="A9" s="7" t="s">
        <v>1</v>
      </c>
      <c r="B9" s="8"/>
      <c r="C9" s="8"/>
      <c r="D9" s="8"/>
      <c r="E9" s="8"/>
      <c r="F9" s="8"/>
      <c r="G9" s="9"/>
      <c r="H9" s="10" t="s">
        <v>2</v>
      </c>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82"/>
      <c r="AO9" s="1183"/>
    </row>
    <row r="10" spans="1:41" ht="48" customHeight="1" thickBot="1" x14ac:dyDescent="0.25">
      <c r="A10" s="1293" t="s">
        <v>3</v>
      </c>
      <c r="B10" s="1294"/>
      <c r="C10" s="1269" t="s">
        <v>4</v>
      </c>
      <c r="D10" s="1269" t="s">
        <v>5</v>
      </c>
      <c r="E10" s="1133" t="s">
        <v>6</v>
      </c>
      <c r="F10" s="1133" t="s">
        <v>7</v>
      </c>
      <c r="G10" s="1269" t="s">
        <v>8</v>
      </c>
      <c r="H10" s="1269" t="s">
        <v>9</v>
      </c>
      <c r="I10" s="1269" t="s">
        <v>10</v>
      </c>
      <c r="J10" s="1269" t="s">
        <v>11</v>
      </c>
      <c r="K10" s="1269" t="s">
        <v>12</v>
      </c>
      <c r="L10" s="1269" t="s">
        <v>13</v>
      </c>
      <c r="M10" s="1269" t="s">
        <v>14</v>
      </c>
      <c r="N10" s="1269" t="s">
        <v>15</v>
      </c>
      <c r="O10" s="1269" t="s">
        <v>16</v>
      </c>
      <c r="P10" s="1267" t="s">
        <v>17</v>
      </c>
      <c r="Q10" s="1268"/>
      <c r="R10" s="1267" t="s">
        <v>18</v>
      </c>
      <c r="S10" s="1268"/>
      <c r="T10" s="1267" t="s">
        <v>19</v>
      </c>
      <c r="U10" s="1268"/>
      <c r="V10" s="1267" t="s">
        <v>20</v>
      </c>
      <c r="W10" s="1268"/>
      <c r="X10" s="1267" t="s">
        <v>21</v>
      </c>
      <c r="Y10" s="1268"/>
      <c r="Z10" s="1267" t="s">
        <v>22</v>
      </c>
      <c r="AA10" s="1268"/>
      <c r="AB10" s="1267" t="s">
        <v>23</v>
      </c>
      <c r="AC10" s="1268"/>
      <c r="AD10" s="1267" t="s">
        <v>24</v>
      </c>
      <c r="AE10" s="1268"/>
      <c r="AF10" s="1267" t="s">
        <v>25</v>
      </c>
      <c r="AG10" s="1268"/>
      <c r="AH10" s="1267" t="s">
        <v>26</v>
      </c>
      <c r="AI10" s="1268"/>
      <c r="AJ10" s="1267" t="s">
        <v>27</v>
      </c>
      <c r="AK10" s="1268"/>
      <c r="AL10" s="1267" t="s">
        <v>28</v>
      </c>
      <c r="AM10" s="1268"/>
      <c r="AN10" s="1263" t="s">
        <v>29</v>
      </c>
      <c r="AO10" s="1264"/>
    </row>
    <row r="11" spans="1:41" ht="40.5" customHeight="1" thickBot="1" x14ac:dyDescent="0.25">
      <c r="A11" s="12" t="s">
        <v>30</v>
      </c>
      <c r="B11" s="12" t="s">
        <v>31</v>
      </c>
      <c r="C11" s="1270"/>
      <c r="D11" s="1270"/>
      <c r="E11" s="1242"/>
      <c r="F11" s="1242"/>
      <c r="G11" s="1270"/>
      <c r="H11" s="1270"/>
      <c r="I11" s="1270"/>
      <c r="J11" s="1270"/>
      <c r="K11" s="1270"/>
      <c r="L11" s="1270"/>
      <c r="M11" s="1270"/>
      <c r="N11" s="1270"/>
      <c r="O11" s="1270"/>
      <c r="P11" s="13" t="s">
        <v>32</v>
      </c>
      <c r="Q11" s="14" t="s">
        <v>33</v>
      </c>
      <c r="R11" s="13" t="s">
        <v>32</v>
      </c>
      <c r="S11" s="14" t="s">
        <v>33</v>
      </c>
      <c r="T11" s="13" t="s">
        <v>32</v>
      </c>
      <c r="U11" s="14" t="s">
        <v>33</v>
      </c>
      <c r="V11" s="13" t="s">
        <v>32</v>
      </c>
      <c r="W11" s="14" t="s">
        <v>33</v>
      </c>
      <c r="X11" s="13" t="s">
        <v>32</v>
      </c>
      <c r="Y11" s="14" t="s">
        <v>33</v>
      </c>
      <c r="Z11" s="13" t="s">
        <v>32</v>
      </c>
      <c r="AA11" s="14" t="s">
        <v>33</v>
      </c>
      <c r="AB11" s="13" t="s">
        <v>32</v>
      </c>
      <c r="AC11" s="14" t="s">
        <v>33</v>
      </c>
      <c r="AD11" s="13" t="s">
        <v>32</v>
      </c>
      <c r="AE11" s="14" t="s">
        <v>33</v>
      </c>
      <c r="AF11" s="13" t="s">
        <v>32</v>
      </c>
      <c r="AG11" s="14" t="s">
        <v>33</v>
      </c>
      <c r="AH11" s="13" t="s">
        <v>32</v>
      </c>
      <c r="AI11" s="14" t="s">
        <v>33</v>
      </c>
      <c r="AJ11" s="13" t="s">
        <v>32</v>
      </c>
      <c r="AK11" s="14" t="s">
        <v>33</v>
      </c>
      <c r="AL11" s="13" t="s">
        <v>32</v>
      </c>
      <c r="AM11" s="14" t="s">
        <v>33</v>
      </c>
      <c r="AN11" s="15" t="s">
        <v>34</v>
      </c>
      <c r="AO11" s="16" t="s">
        <v>35</v>
      </c>
    </row>
    <row r="12" spans="1:41" ht="304.5" customHeight="1" x14ac:dyDescent="0.2">
      <c r="A12" s="1271" t="s">
        <v>36</v>
      </c>
      <c r="B12" s="1274" t="s">
        <v>37</v>
      </c>
      <c r="C12" s="1275" t="s">
        <v>38</v>
      </c>
      <c r="D12" s="1277" t="s">
        <v>39</v>
      </c>
      <c r="E12" s="1280">
        <f>SUM(J12:J16)</f>
        <v>0.70000000000000007</v>
      </c>
      <c r="F12" s="18" t="s">
        <v>40</v>
      </c>
      <c r="G12" s="19" t="s">
        <v>41</v>
      </c>
      <c r="H12" s="20" t="s">
        <v>42</v>
      </c>
      <c r="I12" s="21" t="s">
        <v>43</v>
      </c>
      <c r="J12" s="22">
        <v>0.15</v>
      </c>
      <c r="K12" s="23" t="s">
        <v>44</v>
      </c>
      <c r="L12" s="24">
        <v>45689</v>
      </c>
      <c r="M12" s="24">
        <v>46011</v>
      </c>
      <c r="N12" s="25" t="s">
        <v>45</v>
      </c>
      <c r="O12" s="26" t="s">
        <v>46</v>
      </c>
      <c r="P12" s="27"/>
      <c r="Q12" s="28"/>
      <c r="R12" s="27"/>
      <c r="S12" s="28"/>
      <c r="T12" s="27"/>
      <c r="U12" s="28"/>
      <c r="V12" s="27"/>
      <c r="W12" s="28">
        <v>0.1111</v>
      </c>
      <c r="X12" s="27"/>
      <c r="Y12" s="28">
        <f>W12</f>
        <v>0.1111</v>
      </c>
      <c r="Z12" s="27"/>
      <c r="AA12" s="28">
        <f>Y12</f>
        <v>0.1111</v>
      </c>
      <c r="AB12" s="27"/>
      <c r="AC12" s="28">
        <f>AA12</f>
        <v>0.1111</v>
      </c>
      <c r="AD12" s="29"/>
      <c r="AE12" s="28">
        <f>AC12</f>
        <v>0.1111</v>
      </c>
      <c r="AF12" s="27"/>
      <c r="AG12" s="28">
        <f>AE12</f>
        <v>0.1111</v>
      </c>
      <c r="AH12" s="27"/>
      <c r="AI12" s="28">
        <f>AG12</f>
        <v>0.1111</v>
      </c>
      <c r="AJ12" s="27"/>
      <c r="AK12" s="28">
        <f>AI12</f>
        <v>0.1111</v>
      </c>
      <c r="AL12" s="27"/>
      <c r="AM12" s="28">
        <f>AK12</f>
        <v>0.1111</v>
      </c>
      <c r="AN12" s="30"/>
      <c r="AO12" s="31"/>
    </row>
    <row r="13" spans="1:41" ht="236.25" customHeight="1" x14ac:dyDescent="0.2">
      <c r="A13" s="1272"/>
      <c r="B13" s="1249"/>
      <c r="C13" s="1276"/>
      <c r="D13" s="1278"/>
      <c r="E13" s="1281"/>
      <c r="F13" s="35" t="s">
        <v>40</v>
      </c>
      <c r="G13" s="36" t="s">
        <v>47</v>
      </c>
      <c r="H13" s="36" t="s">
        <v>48</v>
      </c>
      <c r="I13" s="37" t="s">
        <v>49</v>
      </c>
      <c r="J13" s="38">
        <v>0.35</v>
      </c>
      <c r="K13" s="39" t="s">
        <v>44</v>
      </c>
      <c r="L13" s="40">
        <v>45689</v>
      </c>
      <c r="M13" s="40">
        <v>46011</v>
      </c>
      <c r="N13" s="41" t="s">
        <v>45</v>
      </c>
      <c r="O13" s="42" t="s">
        <v>50</v>
      </c>
      <c r="P13" s="43"/>
      <c r="Q13" s="44"/>
      <c r="R13" s="43"/>
      <c r="S13" s="44">
        <f>100%/6</f>
        <v>0.16666666666666666</v>
      </c>
      <c r="T13" s="43"/>
      <c r="U13" s="44"/>
      <c r="V13" s="43"/>
      <c r="W13" s="44">
        <f>S13</f>
        <v>0.16666666666666666</v>
      </c>
      <c r="X13" s="43"/>
      <c r="Y13" s="44"/>
      <c r="Z13" s="43"/>
      <c r="AA13" s="44">
        <f>W13</f>
        <v>0.16666666666666666</v>
      </c>
      <c r="AB13" s="45"/>
      <c r="AC13" s="44"/>
      <c r="AD13" s="45"/>
      <c r="AE13" s="44">
        <f>AA13</f>
        <v>0.16666666666666666</v>
      </c>
      <c r="AF13" s="43"/>
      <c r="AG13" s="44"/>
      <c r="AH13" s="43"/>
      <c r="AI13" s="44">
        <f>AE13</f>
        <v>0.16666666666666666</v>
      </c>
      <c r="AJ13" s="45"/>
      <c r="AK13" s="44"/>
      <c r="AL13" s="43"/>
      <c r="AM13" s="44">
        <f>AI13</f>
        <v>0.16666666666666666</v>
      </c>
      <c r="AN13" s="46"/>
      <c r="AO13" s="47"/>
    </row>
    <row r="14" spans="1:41" ht="106.5" customHeight="1" x14ac:dyDescent="0.2">
      <c r="A14" s="1272"/>
      <c r="B14" s="1249"/>
      <c r="C14" s="1276"/>
      <c r="D14" s="1278"/>
      <c r="E14" s="1281"/>
      <c r="F14" s="35" t="s">
        <v>40</v>
      </c>
      <c r="G14" s="37" t="s">
        <v>51</v>
      </c>
      <c r="H14" s="36" t="s">
        <v>52</v>
      </c>
      <c r="I14" s="36" t="s">
        <v>53</v>
      </c>
      <c r="J14" s="38">
        <v>0.1</v>
      </c>
      <c r="K14" s="39" t="s">
        <v>44</v>
      </c>
      <c r="L14" s="40">
        <v>45689</v>
      </c>
      <c r="M14" s="40">
        <v>45807</v>
      </c>
      <c r="N14" s="41" t="s">
        <v>45</v>
      </c>
      <c r="O14" s="42" t="s">
        <v>54</v>
      </c>
      <c r="P14" s="43"/>
      <c r="Q14" s="44"/>
      <c r="R14" s="43"/>
      <c r="S14" s="44">
        <v>0.25</v>
      </c>
      <c r="T14" s="43"/>
      <c r="U14" s="44">
        <f t="shared" ref="U14" si="0">S14</f>
        <v>0.25</v>
      </c>
      <c r="V14" s="43"/>
      <c r="W14" s="44">
        <f t="shared" ref="W14" si="1">U14</f>
        <v>0.25</v>
      </c>
      <c r="X14" s="43"/>
      <c r="Y14" s="44">
        <v>0.25</v>
      </c>
      <c r="Z14" s="43"/>
      <c r="AA14" s="44"/>
      <c r="AB14" s="43"/>
      <c r="AC14" s="44"/>
      <c r="AD14" s="45"/>
      <c r="AE14" s="44"/>
      <c r="AF14" s="43"/>
      <c r="AG14" s="44"/>
      <c r="AH14" s="43"/>
      <c r="AI14" s="44"/>
      <c r="AJ14" s="43"/>
      <c r="AK14" s="44"/>
      <c r="AL14" s="43"/>
      <c r="AM14" s="44"/>
      <c r="AN14" s="46"/>
      <c r="AO14" s="47"/>
    </row>
    <row r="15" spans="1:41" ht="98.25" customHeight="1" x14ac:dyDescent="0.2">
      <c r="A15" s="1272"/>
      <c r="B15" s="1249"/>
      <c r="C15" s="1276"/>
      <c r="D15" s="1278"/>
      <c r="E15" s="1281"/>
      <c r="F15" s="35" t="s">
        <v>55</v>
      </c>
      <c r="G15" s="36" t="s">
        <v>56</v>
      </c>
      <c r="H15" s="37" t="s">
        <v>57</v>
      </c>
      <c r="I15" s="48" t="s">
        <v>58</v>
      </c>
      <c r="J15" s="38">
        <v>0.05</v>
      </c>
      <c r="K15" s="39" t="s">
        <v>44</v>
      </c>
      <c r="L15" s="40">
        <v>45809</v>
      </c>
      <c r="M15" s="40">
        <v>46011</v>
      </c>
      <c r="N15" s="41" t="s">
        <v>45</v>
      </c>
      <c r="O15" s="42" t="s">
        <v>59</v>
      </c>
      <c r="P15" s="43"/>
      <c r="Q15" s="44"/>
      <c r="R15" s="43"/>
      <c r="S15" s="44"/>
      <c r="T15" s="43"/>
      <c r="U15" s="44"/>
      <c r="V15" s="43"/>
      <c r="W15" s="44"/>
      <c r="X15" s="43"/>
      <c r="Y15" s="44"/>
      <c r="Z15" s="43"/>
      <c r="AA15" s="44">
        <f>100%/7</f>
        <v>0.14285714285714285</v>
      </c>
      <c r="AB15" s="43"/>
      <c r="AC15" s="44">
        <f t="shared" ref="AC15" si="2">AA15</f>
        <v>0.14285714285714285</v>
      </c>
      <c r="AD15" s="45"/>
      <c r="AE15" s="44">
        <f t="shared" ref="AE15" si="3">AC15</f>
        <v>0.14285714285714285</v>
      </c>
      <c r="AF15" s="43"/>
      <c r="AG15" s="44">
        <f t="shared" ref="AG15" si="4">AE15</f>
        <v>0.14285714285714285</v>
      </c>
      <c r="AH15" s="43"/>
      <c r="AI15" s="44">
        <f t="shared" ref="AI15" si="5">AG15</f>
        <v>0.14285714285714285</v>
      </c>
      <c r="AJ15" s="43"/>
      <c r="AK15" s="44">
        <f t="shared" ref="AK15" si="6">AI15</f>
        <v>0.14285714285714285</v>
      </c>
      <c r="AL15" s="43"/>
      <c r="AM15" s="44">
        <f t="shared" ref="AM15" si="7">AK15</f>
        <v>0.14285714285714285</v>
      </c>
      <c r="AN15" s="46"/>
      <c r="AO15" s="47"/>
    </row>
    <row r="16" spans="1:41" ht="142.5" customHeight="1" thickBot="1" x14ac:dyDescent="0.25">
      <c r="A16" s="1272"/>
      <c r="B16" s="1249"/>
      <c r="C16" s="1276"/>
      <c r="D16" s="1279"/>
      <c r="E16" s="1282"/>
      <c r="F16" s="49" t="s">
        <v>55</v>
      </c>
      <c r="G16" s="50" t="s">
        <v>60</v>
      </c>
      <c r="H16" s="51" t="s">
        <v>61</v>
      </c>
      <c r="I16" s="51" t="s">
        <v>62</v>
      </c>
      <c r="J16" s="52">
        <v>0.05</v>
      </c>
      <c r="K16" s="53" t="s">
        <v>44</v>
      </c>
      <c r="L16" s="54">
        <v>45689</v>
      </c>
      <c r="M16" s="54">
        <v>46011</v>
      </c>
      <c r="N16" s="55" t="s">
        <v>45</v>
      </c>
      <c r="O16" s="56" t="s">
        <v>63</v>
      </c>
      <c r="P16" s="271"/>
      <c r="Q16" s="527">
        <f>100%/12</f>
        <v>8.3333333333333329E-2</v>
      </c>
      <c r="R16" s="271"/>
      <c r="S16" s="527">
        <f>Q16</f>
        <v>8.3333333333333329E-2</v>
      </c>
      <c r="T16" s="271"/>
      <c r="U16" s="527">
        <f>S16</f>
        <v>8.3333333333333329E-2</v>
      </c>
      <c r="V16" s="271"/>
      <c r="W16" s="527">
        <f>U16</f>
        <v>8.3333333333333329E-2</v>
      </c>
      <c r="X16" s="526"/>
      <c r="Y16" s="527">
        <f>W16</f>
        <v>8.3333333333333329E-2</v>
      </c>
      <c r="Z16" s="526"/>
      <c r="AA16" s="527">
        <f>Y16</f>
        <v>8.3333333333333329E-2</v>
      </c>
      <c r="AB16" s="526"/>
      <c r="AC16" s="527">
        <f>AA16</f>
        <v>8.3333333333333329E-2</v>
      </c>
      <c r="AD16" s="526"/>
      <c r="AE16" s="527">
        <f>AC16</f>
        <v>8.3333333333333329E-2</v>
      </c>
      <c r="AF16" s="526"/>
      <c r="AG16" s="527">
        <f>AE16</f>
        <v>8.3333333333333329E-2</v>
      </c>
      <c r="AH16" s="526"/>
      <c r="AI16" s="527">
        <f>AG16</f>
        <v>8.3333333333333329E-2</v>
      </c>
      <c r="AJ16" s="526"/>
      <c r="AK16" s="527">
        <f>AI16</f>
        <v>8.3333333333333329E-2</v>
      </c>
      <c r="AL16" s="526"/>
      <c r="AM16" s="527">
        <f>AK16</f>
        <v>8.3333333333333329E-2</v>
      </c>
      <c r="AN16" s="58"/>
      <c r="AO16" s="59"/>
    </row>
    <row r="17" spans="1:41" ht="135.75" customHeight="1" thickBot="1" x14ac:dyDescent="0.25">
      <c r="A17" s="1272"/>
      <c r="B17" s="1249"/>
      <c r="C17" s="1276"/>
      <c r="D17" s="60" t="s">
        <v>64</v>
      </c>
      <c r="E17" s="61">
        <v>0.05</v>
      </c>
      <c r="F17" s="62" t="s">
        <v>40</v>
      </c>
      <c r="G17" s="63" t="s">
        <v>65</v>
      </c>
      <c r="H17" s="63" t="s">
        <v>66</v>
      </c>
      <c r="I17" s="63" t="s">
        <v>67</v>
      </c>
      <c r="J17" s="64">
        <v>0.05</v>
      </c>
      <c r="K17" s="65" t="s">
        <v>44</v>
      </c>
      <c r="L17" s="54">
        <v>45717</v>
      </c>
      <c r="M17" s="66">
        <v>46011</v>
      </c>
      <c r="N17" s="67" t="s">
        <v>45</v>
      </c>
      <c r="O17" s="68" t="s">
        <v>68</v>
      </c>
      <c r="P17" s="69"/>
      <c r="Q17" s="70"/>
      <c r="R17" s="69"/>
      <c r="S17" s="70"/>
      <c r="T17" s="69"/>
      <c r="U17" s="70">
        <v>0.2</v>
      </c>
      <c r="V17" s="69"/>
      <c r="W17" s="70"/>
      <c r="X17" s="69"/>
      <c r="Y17" s="70"/>
      <c r="Z17" s="69"/>
      <c r="AA17" s="70">
        <v>0.2</v>
      </c>
      <c r="AB17" s="69"/>
      <c r="AC17" s="70"/>
      <c r="AD17" s="71"/>
      <c r="AE17" s="70">
        <v>0.2</v>
      </c>
      <c r="AF17" s="71"/>
      <c r="AG17" s="70"/>
      <c r="AH17" s="69"/>
      <c r="AI17" s="70">
        <v>0.2</v>
      </c>
      <c r="AJ17" s="71"/>
      <c r="AK17" s="70"/>
      <c r="AL17" s="71"/>
      <c r="AM17" s="70">
        <v>0.2</v>
      </c>
      <c r="AN17" s="72"/>
      <c r="AO17" s="73"/>
    </row>
    <row r="18" spans="1:41" ht="123" customHeight="1" thickBot="1" x14ac:dyDescent="0.25">
      <c r="A18" s="1272"/>
      <c r="B18" s="1249"/>
      <c r="C18" s="1276"/>
      <c r="D18" s="60" t="s">
        <v>69</v>
      </c>
      <c r="E18" s="61">
        <v>0.05</v>
      </c>
      <c r="F18" s="62" t="s">
        <v>40</v>
      </c>
      <c r="G18" s="63" t="s">
        <v>70</v>
      </c>
      <c r="H18" s="63" t="s">
        <v>71</v>
      </c>
      <c r="I18" s="63" t="s">
        <v>67</v>
      </c>
      <c r="J18" s="64">
        <v>0.05</v>
      </c>
      <c r="K18" s="65" t="s">
        <v>44</v>
      </c>
      <c r="L18" s="66">
        <v>45748</v>
      </c>
      <c r="M18" s="66">
        <v>46011</v>
      </c>
      <c r="N18" s="67" t="s">
        <v>45</v>
      </c>
      <c r="O18" s="68" t="s">
        <v>72</v>
      </c>
      <c r="P18" s="69"/>
      <c r="Q18" s="70"/>
      <c r="R18" s="69"/>
      <c r="S18" s="70"/>
      <c r="T18" s="69"/>
      <c r="U18" s="70"/>
      <c r="V18" s="69"/>
      <c r="W18" s="74">
        <v>0.2</v>
      </c>
      <c r="X18" s="69"/>
      <c r="Y18" s="70"/>
      <c r="Z18" s="69"/>
      <c r="AA18" s="74">
        <v>0.2</v>
      </c>
      <c r="AB18" s="69"/>
      <c r="AC18" s="70"/>
      <c r="AD18" s="75"/>
      <c r="AE18" s="74">
        <v>0.2</v>
      </c>
      <c r="AF18" s="69"/>
      <c r="AG18" s="70"/>
      <c r="AH18" s="69"/>
      <c r="AI18" s="74">
        <v>0.2</v>
      </c>
      <c r="AJ18" s="69"/>
      <c r="AK18" s="70"/>
      <c r="AL18" s="69"/>
      <c r="AM18" s="74">
        <v>0.2</v>
      </c>
      <c r="AN18" s="72"/>
      <c r="AO18" s="76"/>
    </row>
    <row r="19" spans="1:41" ht="84.75" customHeight="1" thickBot="1" x14ac:dyDescent="0.25">
      <c r="A19" s="1272"/>
      <c r="B19" s="1249"/>
      <c r="C19" s="1276"/>
      <c r="D19" s="1289" t="s">
        <v>73</v>
      </c>
      <c r="E19" s="1283">
        <f>J19+J20</f>
        <v>0.05</v>
      </c>
      <c r="F19" s="62" t="s">
        <v>40</v>
      </c>
      <c r="G19" s="1265" t="s">
        <v>74</v>
      </c>
      <c r="H19" s="63" t="s">
        <v>75</v>
      </c>
      <c r="I19" s="63" t="s">
        <v>76</v>
      </c>
      <c r="J19" s="64">
        <v>2.5000000000000001E-2</v>
      </c>
      <c r="K19" s="65" t="s">
        <v>44</v>
      </c>
      <c r="L19" s="66">
        <v>45689</v>
      </c>
      <c r="M19" s="66">
        <v>46011</v>
      </c>
      <c r="N19" s="67" t="s">
        <v>45</v>
      </c>
      <c r="O19" s="68" t="s">
        <v>77</v>
      </c>
      <c r="P19" s="69"/>
      <c r="Q19" s="70"/>
      <c r="R19" s="71"/>
      <c r="S19" s="70">
        <f>100%/11</f>
        <v>9.0909090909090912E-2</v>
      </c>
      <c r="T19" s="71"/>
      <c r="U19" s="70">
        <f>S19</f>
        <v>9.0909090909090912E-2</v>
      </c>
      <c r="V19" s="71"/>
      <c r="W19" s="70">
        <f>U19</f>
        <v>9.0909090909090912E-2</v>
      </c>
      <c r="X19" s="71"/>
      <c r="Y19" s="70">
        <f>W19</f>
        <v>9.0909090909090912E-2</v>
      </c>
      <c r="Z19" s="71"/>
      <c r="AA19" s="70">
        <f>Y19</f>
        <v>9.0909090909090912E-2</v>
      </c>
      <c r="AB19" s="71"/>
      <c r="AC19" s="70">
        <f>AA19</f>
        <v>9.0909090909090912E-2</v>
      </c>
      <c r="AD19" s="75"/>
      <c r="AE19" s="70">
        <f>AC19</f>
        <v>9.0909090909090912E-2</v>
      </c>
      <c r="AF19" s="71"/>
      <c r="AG19" s="70">
        <f>AE19</f>
        <v>9.0909090909090912E-2</v>
      </c>
      <c r="AH19" s="71"/>
      <c r="AI19" s="70">
        <f>AG19</f>
        <v>9.0909090909090912E-2</v>
      </c>
      <c r="AJ19" s="71"/>
      <c r="AK19" s="70">
        <f>AI19</f>
        <v>9.0909090909090912E-2</v>
      </c>
      <c r="AL19" s="71"/>
      <c r="AM19" s="70">
        <f>AK19</f>
        <v>9.0909090909090912E-2</v>
      </c>
      <c r="AN19" s="72"/>
      <c r="AO19" s="76"/>
    </row>
    <row r="20" spans="1:41" ht="84.75" customHeight="1" thickBot="1" x14ac:dyDescent="0.25">
      <c r="A20" s="1272"/>
      <c r="B20" s="32"/>
      <c r="C20" s="33"/>
      <c r="D20" s="1290"/>
      <c r="E20" s="1284"/>
      <c r="F20" s="62" t="s">
        <v>40</v>
      </c>
      <c r="G20" s="1266"/>
      <c r="H20" s="77" t="s">
        <v>78</v>
      </c>
      <c r="I20" s="77" t="s">
        <v>79</v>
      </c>
      <c r="J20" s="78">
        <v>2.5000000000000001E-2</v>
      </c>
      <c r="K20" s="65" t="s">
        <v>44</v>
      </c>
      <c r="L20" s="66">
        <v>45689</v>
      </c>
      <c r="M20" s="66">
        <v>46011</v>
      </c>
      <c r="N20" s="79" t="s">
        <v>45</v>
      </c>
      <c r="O20" s="80" t="s">
        <v>77</v>
      </c>
      <c r="P20" s="81"/>
      <c r="Q20" s="82"/>
      <c r="R20" s="83"/>
      <c r="S20" s="70">
        <f>100%/11</f>
        <v>9.0909090909090912E-2</v>
      </c>
      <c r="T20" s="71"/>
      <c r="U20" s="70">
        <f>S20</f>
        <v>9.0909090909090912E-2</v>
      </c>
      <c r="V20" s="71"/>
      <c r="W20" s="70">
        <f>U20</f>
        <v>9.0909090909090912E-2</v>
      </c>
      <c r="X20" s="71"/>
      <c r="Y20" s="70">
        <f>W20</f>
        <v>9.0909090909090912E-2</v>
      </c>
      <c r="Z20" s="71"/>
      <c r="AA20" s="70">
        <f>Y20</f>
        <v>9.0909090909090912E-2</v>
      </c>
      <c r="AB20" s="71"/>
      <c r="AC20" s="70">
        <f>AA20</f>
        <v>9.0909090909090912E-2</v>
      </c>
      <c r="AD20" s="75"/>
      <c r="AE20" s="70">
        <f>AC20</f>
        <v>9.0909090909090912E-2</v>
      </c>
      <c r="AF20" s="71"/>
      <c r="AG20" s="70">
        <f>AE20</f>
        <v>9.0909090909090912E-2</v>
      </c>
      <c r="AH20" s="71"/>
      <c r="AI20" s="70">
        <f>AG20</f>
        <v>9.0909090909090912E-2</v>
      </c>
      <c r="AJ20" s="71"/>
      <c r="AK20" s="70">
        <f>AI20</f>
        <v>9.0909090909090912E-2</v>
      </c>
      <c r="AL20" s="71"/>
      <c r="AM20" s="70">
        <f>AK20</f>
        <v>9.0909090909090912E-2</v>
      </c>
      <c r="AN20" s="84"/>
      <c r="AO20" s="85"/>
    </row>
    <row r="21" spans="1:41" ht="96" customHeight="1" thickBot="1" x14ac:dyDescent="0.25">
      <c r="A21" s="1272"/>
      <c r="B21" s="1249" t="s">
        <v>80</v>
      </c>
      <c r="C21" s="1276" t="s">
        <v>81</v>
      </c>
      <c r="D21" s="1286" t="s">
        <v>82</v>
      </c>
      <c r="E21" s="1280">
        <f>J21+J22+J23</f>
        <v>0.15000000000000002</v>
      </c>
      <c r="F21" s="18" t="s">
        <v>55</v>
      </c>
      <c r="G21" s="19" t="s">
        <v>83</v>
      </c>
      <c r="H21" s="19" t="s">
        <v>84</v>
      </c>
      <c r="I21" s="19" t="s">
        <v>85</v>
      </c>
      <c r="J21" s="22">
        <v>0.05</v>
      </c>
      <c r="K21" s="23" t="s">
        <v>44</v>
      </c>
      <c r="L21" s="24">
        <v>45689</v>
      </c>
      <c r="M21" s="24">
        <v>46011</v>
      </c>
      <c r="N21" s="25" t="s">
        <v>45</v>
      </c>
      <c r="O21" s="26" t="s">
        <v>86</v>
      </c>
      <c r="P21" s="27"/>
      <c r="Q21" s="28"/>
      <c r="R21" s="27"/>
      <c r="S21" s="70">
        <f>100%/11</f>
        <v>9.0909090909090912E-2</v>
      </c>
      <c r="T21" s="71"/>
      <c r="U21" s="70">
        <f>S21</f>
        <v>9.0909090909090912E-2</v>
      </c>
      <c r="V21" s="71"/>
      <c r="W21" s="70">
        <f>U21</f>
        <v>9.0909090909090912E-2</v>
      </c>
      <c r="X21" s="71"/>
      <c r="Y21" s="70">
        <f>W21</f>
        <v>9.0909090909090912E-2</v>
      </c>
      <c r="Z21" s="71"/>
      <c r="AA21" s="70">
        <f>Y21</f>
        <v>9.0909090909090912E-2</v>
      </c>
      <c r="AB21" s="71"/>
      <c r="AC21" s="70">
        <f>AA21</f>
        <v>9.0909090909090912E-2</v>
      </c>
      <c r="AD21" s="75"/>
      <c r="AE21" s="70">
        <f>AC21</f>
        <v>9.0909090909090912E-2</v>
      </c>
      <c r="AF21" s="71"/>
      <c r="AG21" s="70">
        <f>AE21</f>
        <v>9.0909090909090912E-2</v>
      </c>
      <c r="AH21" s="71"/>
      <c r="AI21" s="70">
        <f>AG21</f>
        <v>9.0909090909090912E-2</v>
      </c>
      <c r="AJ21" s="71"/>
      <c r="AK21" s="70">
        <f>AI21</f>
        <v>9.0909090909090912E-2</v>
      </c>
      <c r="AL21" s="71"/>
      <c r="AM21" s="70">
        <f>AK21</f>
        <v>9.0909090909090912E-2</v>
      </c>
      <c r="AN21" s="30"/>
      <c r="AO21" s="31"/>
    </row>
    <row r="22" spans="1:41" ht="188.25" customHeight="1" x14ac:dyDescent="0.2">
      <c r="A22" s="1272"/>
      <c r="B22" s="1249"/>
      <c r="C22" s="1276"/>
      <c r="D22" s="1287"/>
      <c r="E22" s="1281"/>
      <c r="F22" s="35" t="s">
        <v>55</v>
      </c>
      <c r="G22" s="37" t="s">
        <v>87</v>
      </c>
      <c r="H22" s="37" t="s">
        <v>88</v>
      </c>
      <c r="I22" s="37" t="s">
        <v>89</v>
      </c>
      <c r="J22" s="38">
        <v>0.05</v>
      </c>
      <c r="K22" s="39" t="s">
        <v>44</v>
      </c>
      <c r="L22" s="40">
        <v>45658</v>
      </c>
      <c r="M22" s="40">
        <v>46011</v>
      </c>
      <c r="N22" s="41" t="s">
        <v>45</v>
      </c>
      <c r="O22" s="42" t="s">
        <v>90</v>
      </c>
      <c r="P22" s="43"/>
      <c r="Q22" s="44">
        <f>100%/12</f>
        <v>8.3333333333333329E-2</v>
      </c>
      <c r="R22" s="43"/>
      <c r="S22" s="44">
        <f>Q22</f>
        <v>8.3333333333333329E-2</v>
      </c>
      <c r="T22" s="45"/>
      <c r="U22" s="44">
        <f>S22</f>
        <v>8.3333333333333329E-2</v>
      </c>
      <c r="V22" s="45"/>
      <c r="W22" s="44">
        <f>U22</f>
        <v>8.3333333333333329E-2</v>
      </c>
      <c r="X22" s="45"/>
      <c r="Y22" s="44">
        <f>W22</f>
        <v>8.3333333333333329E-2</v>
      </c>
      <c r="Z22" s="45"/>
      <c r="AA22" s="44">
        <f>Y22</f>
        <v>8.3333333333333329E-2</v>
      </c>
      <c r="AB22" s="45"/>
      <c r="AC22" s="44">
        <f>AA22</f>
        <v>8.3333333333333329E-2</v>
      </c>
      <c r="AD22" s="45"/>
      <c r="AE22" s="44">
        <f>AC22</f>
        <v>8.3333333333333329E-2</v>
      </c>
      <c r="AF22" s="45"/>
      <c r="AG22" s="44">
        <f>AE22</f>
        <v>8.3333333333333329E-2</v>
      </c>
      <c r="AH22" s="45"/>
      <c r="AI22" s="44">
        <f>AG22</f>
        <v>8.3333333333333329E-2</v>
      </c>
      <c r="AJ22" s="45"/>
      <c r="AK22" s="44">
        <f>AI22</f>
        <v>8.3333333333333329E-2</v>
      </c>
      <c r="AL22" s="43"/>
      <c r="AM22" s="44">
        <f>AK22</f>
        <v>8.3333333333333329E-2</v>
      </c>
      <c r="AN22" s="46"/>
      <c r="AO22" s="86"/>
    </row>
    <row r="23" spans="1:41" ht="42" customHeight="1" thickBot="1" x14ac:dyDescent="0.25">
      <c r="A23" s="1273"/>
      <c r="B23" s="1250"/>
      <c r="C23" s="1285"/>
      <c r="D23" s="1288"/>
      <c r="E23" s="1282"/>
      <c r="F23" s="49" t="s">
        <v>55</v>
      </c>
      <c r="G23" s="50" t="s">
        <v>91</v>
      </c>
      <c r="H23" s="1540" t="s">
        <v>916</v>
      </c>
      <c r="I23" s="50" t="s">
        <v>92</v>
      </c>
      <c r="J23" s="52">
        <v>0.05</v>
      </c>
      <c r="K23" s="53" t="s">
        <v>44</v>
      </c>
      <c r="L23" s="54">
        <v>45658</v>
      </c>
      <c r="M23" s="54">
        <v>46011</v>
      </c>
      <c r="N23" s="55" t="s">
        <v>45</v>
      </c>
      <c r="O23" s="56" t="s">
        <v>93</v>
      </c>
      <c r="P23" s="57"/>
      <c r="Q23" s="44">
        <f>100%/12</f>
        <v>8.3333333333333329E-2</v>
      </c>
      <c r="R23" s="43"/>
      <c r="S23" s="44">
        <f>Q23</f>
        <v>8.3333333333333329E-2</v>
      </c>
      <c r="T23" s="45"/>
      <c r="U23" s="44">
        <f>S23</f>
        <v>8.3333333333333329E-2</v>
      </c>
      <c r="V23" s="45"/>
      <c r="W23" s="44">
        <f>U23</f>
        <v>8.3333333333333329E-2</v>
      </c>
      <c r="X23" s="45"/>
      <c r="Y23" s="44">
        <f>W23</f>
        <v>8.3333333333333329E-2</v>
      </c>
      <c r="Z23" s="45"/>
      <c r="AA23" s="44">
        <f>Y23</f>
        <v>8.3333333333333329E-2</v>
      </c>
      <c r="AB23" s="45"/>
      <c r="AC23" s="44">
        <f>AA23</f>
        <v>8.3333333333333329E-2</v>
      </c>
      <c r="AD23" s="45"/>
      <c r="AE23" s="44">
        <f>AC23</f>
        <v>8.3333333333333329E-2</v>
      </c>
      <c r="AF23" s="45"/>
      <c r="AG23" s="44">
        <f>AE23</f>
        <v>8.3333333333333329E-2</v>
      </c>
      <c r="AH23" s="45"/>
      <c r="AI23" s="44">
        <f>AG23</f>
        <v>8.3333333333333329E-2</v>
      </c>
      <c r="AJ23" s="45"/>
      <c r="AK23" s="44">
        <f>AI23</f>
        <v>8.3333333333333329E-2</v>
      </c>
      <c r="AL23" s="43"/>
      <c r="AM23" s="44">
        <f>AK23</f>
        <v>8.3333333333333329E-2</v>
      </c>
      <c r="AN23" s="58"/>
      <c r="AO23" s="88"/>
    </row>
    <row r="24" spans="1:41" ht="18" customHeight="1" x14ac:dyDescent="0.2">
      <c r="A24" s="89" t="s">
        <v>94</v>
      </c>
      <c r="B24" s="90"/>
      <c r="C24" s="90" t="s">
        <v>95</v>
      </c>
      <c r="D24" s="90"/>
      <c r="E24" s="90" t="s">
        <v>96</v>
      </c>
      <c r="F24" s="90"/>
      <c r="G24" s="90" t="s">
        <v>96</v>
      </c>
      <c r="I24" s="90" t="s">
        <v>97</v>
      </c>
      <c r="J24" s="90"/>
      <c r="K24" s="90"/>
      <c r="L24" s="90"/>
      <c r="M24" s="90"/>
      <c r="N24" s="91"/>
      <c r="O24" s="92"/>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O24" s="91"/>
    </row>
    <row r="25" spans="1:41" ht="67.5" customHeight="1" x14ac:dyDescent="0.3">
      <c r="A25" s="94" t="s">
        <v>98</v>
      </c>
      <c r="B25" s="95"/>
      <c r="C25" s="95" t="s">
        <v>99</v>
      </c>
      <c r="D25" s="96"/>
      <c r="E25" s="97" t="s">
        <v>100</v>
      </c>
      <c r="F25" s="95"/>
      <c r="G25" s="97" t="s">
        <v>101</v>
      </c>
      <c r="H25" s="98"/>
      <c r="I25" s="95" t="s">
        <v>102</v>
      </c>
      <c r="J25" s="99"/>
      <c r="K25" s="95"/>
      <c r="L25" s="100"/>
      <c r="M25" s="100"/>
      <c r="N25" s="101"/>
      <c r="O25" s="102"/>
      <c r="AO25" s="91"/>
    </row>
    <row r="26" spans="1:41" ht="70.5" customHeight="1" thickBot="1" x14ac:dyDescent="0.35">
      <c r="A26" s="103" t="s">
        <v>103</v>
      </c>
      <c r="B26" s="104"/>
      <c r="C26" s="1261" t="s">
        <v>104</v>
      </c>
      <c r="D26" s="1261"/>
      <c r="E26" s="105" t="s">
        <v>105</v>
      </c>
      <c r="F26" s="104"/>
      <c r="G26" s="106" t="s">
        <v>106</v>
      </c>
      <c r="H26" s="107"/>
      <c r="I26" s="1262" t="s">
        <v>107</v>
      </c>
      <c r="J26" s="1262"/>
      <c r="K26" s="1262"/>
      <c r="L26" s="104" t="s">
        <v>108</v>
      </c>
      <c r="M26" s="104"/>
      <c r="N26" s="108"/>
      <c r="O26" s="109"/>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1"/>
    </row>
    <row r="27" spans="1:41" x14ac:dyDescent="0.2">
      <c r="A27" s="452">
        <v>45686</v>
      </c>
    </row>
    <row r="28" spans="1:41" x14ac:dyDescent="0.2">
      <c r="A28" s="1" t="s">
        <v>914</v>
      </c>
    </row>
  </sheetData>
  <mergeCells count="43">
    <mergeCell ref="A3:N8"/>
    <mergeCell ref="AN3:AO9"/>
    <mergeCell ref="A10:B10"/>
    <mergeCell ref="C10:C11"/>
    <mergeCell ref="D10:D11"/>
    <mergeCell ref="E10:E11"/>
    <mergeCell ref="F10:F11"/>
    <mergeCell ref="G10:G11"/>
    <mergeCell ref="H10:H11"/>
    <mergeCell ref="I10:I11"/>
    <mergeCell ref="X10:Y10"/>
    <mergeCell ref="Z10:AA10"/>
    <mergeCell ref="J10:J11"/>
    <mergeCell ref="K10:K11"/>
    <mergeCell ref="L10:L11"/>
    <mergeCell ref="M10:M11"/>
    <mergeCell ref="A12:A23"/>
    <mergeCell ref="B12:B19"/>
    <mergeCell ref="C12:C19"/>
    <mergeCell ref="D12:D16"/>
    <mergeCell ref="E12:E16"/>
    <mergeCell ref="E19:E20"/>
    <mergeCell ref="B21:B23"/>
    <mergeCell ref="C21:C23"/>
    <mergeCell ref="D21:D23"/>
    <mergeCell ref="E21:E23"/>
    <mergeCell ref="D19:D20"/>
    <mergeCell ref="C26:D26"/>
    <mergeCell ref="I26:K26"/>
    <mergeCell ref="AN10:AO10"/>
    <mergeCell ref="G19:G20"/>
    <mergeCell ref="AB10:AC10"/>
    <mergeCell ref="AD10:AE10"/>
    <mergeCell ref="AF10:AG10"/>
    <mergeCell ref="AH10:AI10"/>
    <mergeCell ref="AJ10:AK10"/>
    <mergeCell ref="AL10:AM10"/>
    <mergeCell ref="P10:Q10"/>
    <mergeCell ref="R10:S10"/>
    <mergeCell ref="T10:U10"/>
    <mergeCell ref="V10:W10"/>
    <mergeCell ref="N10:N11"/>
    <mergeCell ref="O10:O11"/>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7507D-C750-4650-A90B-B23043CC177F}">
  <dimension ref="A1:AP30"/>
  <sheetViews>
    <sheetView showGridLines="0" topLeftCell="A19" zoomScale="80" zoomScaleNormal="80" zoomScaleSheetLayoutView="100" workbookViewId="0">
      <selection activeCell="A31" sqref="A31"/>
    </sheetView>
  </sheetViews>
  <sheetFormatPr baseColWidth="10" defaultColWidth="11.42578125" defaultRowHeight="12.75" x14ac:dyDescent="0.2"/>
  <cols>
    <col min="1" max="1" width="29.85546875" style="369" customWidth="1"/>
    <col min="2" max="2" width="29.5703125" style="369" customWidth="1"/>
    <col min="3" max="3" width="19.85546875" style="369" customWidth="1"/>
    <col min="4" max="4" width="34" style="369" customWidth="1"/>
    <col min="5" max="5" width="23" style="370" customWidth="1"/>
    <col min="6" max="6" width="20.140625" style="370" customWidth="1"/>
    <col min="7" max="7" width="34.140625" style="369" customWidth="1"/>
    <col min="8" max="8" width="23.85546875" style="369" customWidth="1"/>
    <col min="9" max="9" width="19" style="369" customWidth="1"/>
    <col min="10" max="13" width="23.42578125" style="369" customWidth="1"/>
    <col min="14" max="14" width="12.5703125" style="369" customWidth="1"/>
    <col min="15" max="15" width="13.85546875" style="369" customWidth="1"/>
    <col min="16" max="39" width="6.42578125" style="369" customWidth="1"/>
    <col min="40" max="40" width="13.5703125" style="455" customWidth="1"/>
    <col min="41" max="41" width="33" style="456" customWidth="1"/>
    <col min="42" max="42" width="23.140625" style="369" customWidth="1"/>
    <col min="43" max="16384" width="11.42578125" style="369"/>
  </cols>
  <sheetData>
    <row r="1" spans="1:42" ht="15" x14ac:dyDescent="0.2">
      <c r="P1" s="371"/>
    </row>
    <row r="2" spans="1:42" ht="15.75" thickBot="1" x14ac:dyDescent="0.25">
      <c r="P2" s="371"/>
    </row>
    <row r="3" spans="1:42" ht="15" customHeight="1" x14ac:dyDescent="0.2">
      <c r="A3" s="1295" t="s">
        <v>447</v>
      </c>
      <c r="B3" s="1296"/>
      <c r="C3" s="1296"/>
      <c r="D3" s="1296"/>
      <c r="E3" s="1296"/>
      <c r="F3" s="1296"/>
      <c r="G3" s="1296"/>
      <c r="H3" s="1296"/>
      <c r="I3" s="1296"/>
      <c r="J3" s="1296"/>
      <c r="K3" s="1296"/>
      <c r="L3" s="1296"/>
      <c r="M3" s="1296"/>
      <c r="N3" s="1296"/>
      <c r="O3" s="1296"/>
      <c r="P3" s="1296"/>
      <c r="Q3" s="1296"/>
      <c r="R3" s="1296"/>
      <c r="S3" s="1296"/>
      <c r="T3" s="1296"/>
      <c r="U3" s="1296"/>
      <c r="V3" s="1296"/>
      <c r="W3" s="1296"/>
      <c r="X3" s="1296"/>
      <c r="Y3" s="1296"/>
      <c r="Z3" s="1296"/>
      <c r="AA3" s="1296"/>
      <c r="AB3" s="1296"/>
      <c r="AC3" s="1296"/>
      <c r="AD3" s="1296"/>
      <c r="AE3" s="1296"/>
      <c r="AF3" s="1296"/>
      <c r="AG3" s="1296"/>
      <c r="AH3" s="1296"/>
      <c r="AI3" s="1296"/>
      <c r="AJ3" s="1296"/>
      <c r="AK3" s="1296"/>
      <c r="AL3" s="1296"/>
      <c r="AM3" s="1296"/>
      <c r="AN3" s="1125" t="s">
        <v>0</v>
      </c>
      <c r="AO3" s="1126"/>
    </row>
    <row r="4" spans="1:42" ht="15" customHeight="1" x14ac:dyDescent="0.2">
      <c r="A4" s="1297"/>
      <c r="B4" s="1298"/>
      <c r="C4" s="1298"/>
      <c r="D4" s="1298"/>
      <c r="E4" s="1298"/>
      <c r="F4" s="1298"/>
      <c r="G4" s="1298"/>
      <c r="H4" s="1298"/>
      <c r="I4" s="1298"/>
      <c r="J4" s="1298"/>
      <c r="K4" s="1298"/>
      <c r="L4" s="1298"/>
      <c r="M4" s="1298"/>
      <c r="N4" s="1298"/>
      <c r="O4" s="1298"/>
      <c r="P4" s="1298"/>
      <c r="Q4" s="1298"/>
      <c r="R4" s="1298"/>
      <c r="S4" s="1298"/>
      <c r="T4" s="1298"/>
      <c r="U4" s="1298"/>
      <c r="V4" s="1298"/>
      <c r="W4" s="1298"/>
      <c r="X4" s="1298"/>
      <c r="Y4" s="1298"/>
      <c r="Z4" s="1298"/>
      <c r="AA4" s="1298"/>
      <c r="AB4" s="1298"/>
      <c r="AC4" s="1298"/>
      <c r="AD4" s="1298"/>
      <c r="AE4" s="1298"/>
      <c r="AF4" s="1298"/>
      <c r="AG4" s="1298"/>
      <c r="AH4" s="1298"/>
      <c r="AI4" s="1298"/>
      <c r="AJ4" s="1298"/>
      <c r="AK4" s="1298"/>
      <c r="AL4" s="1298"/>
      <c r="AM4" s="1298"/>
      <c r="AN4" s="1127"/>
      <c r="AO4" s="1128"/>
    </row>
    <row r="5" spans="1:42" ht="15" customHeight="1" x14ac:dyDescent="0.2">
      <c r="A5" s="1297"/>
      <c r="B5" s="1298"/>
      <c r="C5" s="1298"/>
      <c r="D5" s="1298"/>
      <c r="E5" s="1298"/>
      <c r="F5" s="1298"/>
      <c r="G5" s="1298"/>
      <c r="H5" s="1298"/>
      <c r="I5" s="1298"/>
      <c r="J5" s="1298"/>
      <c r="K5" s="1298"/>
      <c r="L5" s="1298"/>
      <c r="M5" s="1298"/>
      <c r="N5" s="1298"/>
      <c r="O5" s="1298"/>
      <c r="P5" s="1298"/>
      <c r="Q5" s="1298"/>
      <c r="R5" s="1298"/>
      <c r="S5" s="1298"/>
      <c r="T5" s="1298"/>
      <c r="U5" s="1298"/>
      <c r="V5" s="1298"/>
      <c r="W5" s="1298"/>
      <c r="X5" s="1298"/>
      <c r="Y5" s="1298"/>
      <c r="Z5" s="1298"/>
      <c r="AA5" s="1298"/>
      <c r="AB5" s="1298"/>
      <c r="AC5" s="1298"/>
      <c r="AD5" s="1298"/>
      <c r="AE5" s="1298"/>
      <c r="AF5" s="1298"/>
      <c r="AG5" s="1298"/>
      <c r="AH5" s="1298"/>
      <c r="AI5" s="1298"/>
      <c r="AJ5" s="1298"/>
      <c r="AK5" s="1298"/>
      <c r="AL5" s="1298"/>
      <c r="AM5" s="1298"/>
      <c r="AN5" s="1127"/>
      <c r="AO5" s="1128"/>
    </row>
    <row r="6" spans="1:42" ht="15" customHeight="1" x14ac:dyDescent="0.2">
      <c r="A6" s="1297"/>
      <c r="B6" s="1298"/>
      <c r="C6" s="1298"/>
      <c r="D6" s="1298"/>
      <c r="E6" s="1298"/>
      <c r="F6" s="1298"/>
      <c r="G6" s="1298"/>
      <c r="H6" s="1298"/>
      <c r="I6" s="1298"/>
      <c r="J6" s="1298"/>
      <c r="K6" s="1298"/>
      <c r="L6" s="1298"/>
      <c r="M6" s="1298"/>
      <c r="N6" s="1298"/>
      <c r="O6" s="1298"/>
      <c r="P6" s="1298"/>
      <c r="Q6" s="1298"/>
      <c r="R6" s="1298"/>
      <c r="S6" s="1298"/>
      <c r="T6" s="1298"/>
      <c r="U6" s="1298"/>
      <c r="V6" s="1298"/>
      <c r="W6" s="1298"/>
      <c r="X6" s="1298"/>
      <c r="Y6" s="1298"/>
      <c r="Z6" s="1298"/>
      <c r="AA6" s="1298"/>
      <c r="AB6" s="1298"/>
      <c r="AC6" s="1298"/>
      <c r="AD6" s="1298"/>
      <c r="AE6" s="1298"/>
      <c r="AF6" s="1298"/>
      <c r="AG6" s="1298"/>
      <c r="AH6" s="1298"/>
      <c r="AI6" s="1298"/>
      <c r="AJ6" s="1298"/>
      <c r="AK6" s="1298"/>
      <c r="AL6" s="1298"/>
      <c r="AM6" s="1298"/>
      <c r="AN6" s="1127"/>
      <c r="AO6" s="1128"/>
    </row>
    <row r="7" spans="1:42" ht="15" customHeight="1" x14ac:dyDescent="0.2">
      <c r="A7" s="1297"/>
      <c r="B7" s="1298"/>
      <c r="C7" s="1298"/>
      <c r="D7" s="1298"/>
      <c r="E7" s="1298"/>
      <c r="F7" s="1298"/>
      <c r="G7" s="1298"/>
      <c r="H7" s="1298"/>
      <c r="I7" s="1298"/>
      <c r="J7" s="1298"/>
      <c r="K7" s="1298"/>
      <c r="L7" s="1298"/>
      <c r="M7" s="1298"/>
      <c r="N7" s="1298"/>
      <c r="O7" s="1298"/>
      <c r="P7" s="1298"/>
      <c r="Q7" s="1298"/>
      <c r="R7" s="1298"/>
      <c r="S7" s="1298"/>
      <c r="T7" s="1298"/>
      <c r="U7" s="1298"/>
      <c r="V7" s="1298"/>
      <c r="W7" s="1298"/>
      <c r="X7" s="1298"/>
      <c r="Y7" s="1298"/>
      <c r="Z7" s="1298"/>
      <c r="AA7" s="1298"/>
      <c r="AB7" s="1298"/>
      <c r="AC7" s="1298"/>
      <c r="AD7" s="1298"/>
      <c r="AE7" s="1298"/>
      <c r="AF7" s="1298"/>
      <c r="AG7" s="1298"/>
      <c r="AH7" s="1298"/>
      <c r="AI7" s="1298"/>
      <c r="AJ7" s="1298"/>
      <c r="AK7" s="1298"/>
      <c r="AL7" s="1298"/>
      <c r="AM7" s="1298"/>
      <c r="AN7" s="1127"/>
      <c r="AO7" s="1128"/>
    </row>
    <row r="8" spans="1:42" ht="15.75" customHeight="1" thickBot="1" x14ac:dyDescent="0.25">
      <c r="A8" s="1299"/>
      <c r="B8" s="1300"/>
      <c r="C8" s="1300"/>
      <c r="D8" s="1300"/>
      <c r="E8" s="1300"/>
      <c r="F8" s="1300"/>
      <c r="G8" s="1300"/>
      <c r="H8" s="1300"/>
      <c r="I8" s="1300"/>
      <c r="J8" s="1300"/>
      <c r="K8" s="1300"/>
      <c r="L8" s="1300"/>
      <c r="M8" s="1300"/>
      <c r="N8" s="1300"/>
      <c r="O8" s="1300"/>
      <c r="P8" s="1300"/>
      <c r="Q8" s="1300"/>
      <c r="R8" s="1300"/>
      <c r="S8" s="1300"/>
      <c r="T8" s="1300"/>
      <c r="U8" s="1300"/>
      <c r="V8" s="1300"/>
      <c r="W8" s="1300"/>
      <c r="X8" s="1300"/>
      <c r="Y8" s="1300"/>
      <c r="Z8" s="1300"/>
      <c r="AA8" s="1300"/>
      <c r="AB8" s="1300"/>
      <c r="AC8" s="1300"/>
      <c r="AD8" s="1300"/>
      <c r="AE8" s="1300"/>
      <c r="AF8" s="1300"/>
      <c r="AG8" s="1300"/>
      <c r="AH8" s="1300"/>
      <c r="AI8" s="1300"/>
      <c r="AJ8" s="1300"/>
      <c r="AK8" s="1300"/>
      <c r="AL8" s="1300"/>
      <c r="AM8" s="1300"/>
      <c r="AN8" s="1127"/>
      <c r="AO8" s="1128"/>
    </row>
    <row r="9" spans="1:42" ht="15.75" customHeight="1" thickBot="1" x14ac:dyDescent="0.25">
      <c r="A9" s="1301" t="s">
        <v>1</v>
      </c>
      <c r="B9" s="1302"/>
      <c r="C9" s="1302"/>
      <c r="D9" s="1302"/>
      <c r="E9" s="1302"/>
      <c r="F9" s="1302"/>
      <c r="G9" s="1303"/>
      <c r="H9" s="1304" t="s">
        <v>1</v>
      </c>
      <c r="I9" s="1305"/>
      <c r="J9" s="1305"/>
      <c r="K9" s="1305"/>
      <c r="L9" s="1305"/>
      <c r="M9" s="1305"/>
      <c r="N9" s="1305"/>
      <c r="O9" s="1305"/>
      <c r="P9" s="1305"/>
      <c r="Q9" s="1305"/>
      <c r="R9" s="1305"/>
      <c r="S9" s="1305"/>
      <c r="T9" s="1305"/>
      <c r="U9" s="1305"/>
      <c r="V9" s="1305"/>
      <c r="W9" s="1305"/>
      <c r="X9" s="1305"/>
      <c r="Y9" s="1305"/>
      <c r="Z9" s="1305"/>
      <c r="AA9" s="1305"/>
      <c r="AB9" s="1305"/>
      <c r="AC9" s="1305"/>
      <c r="AD9" s="1305"/>
      <c r="AE9" s="1305"/>
      <c r="AF9" s="1305"/>
      <c r="AG9" s="1305"/>
      <c r="AH9" s="1305"/>
      <c r="AI9" s="1305"/>
      <c r="AJ9" s="1305"/>
      <c r="AK9" s="1305"/>
      <c r="AL9" s="1305"/>
      <c r="AM9" s="1305"/>
      <c r="AN9" s="1129"/>
      <c r="AO9" s="1130"/>
    </row>
    <row r="10" spans="1:42" ht="48" customHeight="1" thickBot="1" x14ac:dyDescent="0.25">
      <c r="A10" s="1131" t="s">
        <v>3</v>
      </c>
      <c r="B10" s="1132"/>
      <c r="C10" s="1306" t="s">
        <v>4</v>
      </c>
      <c r="D10" s="1117" t="s">
        <v>448</v>
      </c>
      <c r="E10" s="1308" t="s">
        <v>6</v>
      </c>
      <c r="F10" s="1308" t="s">
        <v>193</v>
      </c>
      <c r="G10" s="1306" t="s">
        <v>8</v>
      </c>
      <c r="H10" s="1306" t="s">
        <v>9</v>
      </c>
      <c r="I10" s="1306" t="s">
        <v>10</v>
      </c>
      <c r="J10" s="1306" t="s">
        <v>11</v>
      </c>
      <c r="K10" s="1117" t="s">
        <v>12</v>
      </c>
      <c r="L10" s="1117" t="s">
        <v>13</v>
      </c>
      <c r="M10" s="1117" t="s">
        <v>14</v>
      </c>
      <c r="N10" s="1306" t="s">
        <v>15</v>
      </c>
      <c r="O10" s="1117" t="s">
        <v>16</v>
      </c>
      <c r="P10" s="1135" t="s">
        <v>17</v>
      </c>
      <c r="Q10" s="1136"/>
      <c r="R10" s="1135" t="s">
        <v>18</v>
      </c>
      <c r="S10" s="1136"/>
      <c r="T10" s="1135" t="s">
        <v>19</v>
      </c>
      <c r="U10" s="1136"/>
      <c r="V10" s="1135" t="s">
        <v>20</v>
      </c>
      <c r="W10" s="1136"/>
      <c r="X10" s="1135" t="s">
        <v>21</v>
      </c>
      <c r="Y10" s="1136"/>
      <c r="Z10" s="1135" t="s">
        <v>22</v>
      </c>
      <c r="AA10" s="1136"/>
      <c r="AB10" s="1135" t="s">
        <v>23</v>
      </c>
      <c r="AC10" s="1136"/>
      <c r="AD10" s="1135" t="s">
        <v>24</v>
      </c>
      <c r="AE10" s="1136"/>
      <c r="AF10" s="1135" t="s">
        <v>25</v>
      </c>
      <c r="AG10" s="1136"/>
      <c r="AH10" s="1135" t="s">
        <v>26</v>
      </c>
      <c r="AI10" s="1136"/>
      <c r="AJ10" s="1135" t="s">
        <v>27</v>
      </c>
      <c r="AK10" s="1136"/>
      <c r="AL10" s="1135" t="s">
        <v>28</v>
      </c>
      <c r="AM10" s="1136"/>
      <c r="AN10" s="1140" t="s">
        <v>380</v>
      </c>
      <c r="AO10" s="1141"/>
    </row>
    <row r="11" spans="1:42" ht="69.75" customHeight="1" thickBot="1" x14ac:dyDescent="0.25">
      <c r="A11" s="211" t="s">
        <v>30</v>
      </c>
      <c r="B11" s="211" t="s">
        <v>31</v>
      </c>
      <c r="C11" s="1307"/>
      <c r="D11" s="1241"/>
      <c r="E11" s="1309"/>
      <c r="F11" s="1309"/>
      <c r="G11" s="1307"/>
      <c r="H11" s="1307"/>
      <c r="I11" s="1307"/>
      <c r="J11" s="1307"/>
      <c r="K11" s="1241"/>
      <c r="L11" s="1241"/>
      <c r="M11" s="1241"/>
      <c r="N11" s="1307"/>
      <c r="O11" s="1241"/>
      <c r="P11" s="457" t="s">
        <v>32</v>
      </c>
      <c r="Q11" s="458" t="s">
        <v>33</v>
      </c>
      <c r="R11" s="457" t="s">
        <v>32</v>
      </c>
      <c r="S11" s="458" t="s">
        <v>33</v>
      </c>
      <c r="T11" s="457" t="s">
        <v>32</v>
      </c>
      <c r="U11" s="458" t="s">
        <v>33</v>
      </c>
      <c r="V11" s="457" t="s">
        <v>32</v>
      </c>
      <c r="W11" s="458" t="s">
        <v>33</v>
      </c>
      <c r="X11" s="457" t="s">
        <v>32</v>
      </c>
      <c r="Y11" s="458" t="s">
        <v>33</v>
      </c>
      <c r="Z11" s="457" t="s">
        <v>32</v>
      </c>
      <c r="AA11" s="458" t="s">
        <v>33</v>
      </c>
      <c r="AB11" s="457" t="s">
        <v>32</v>
      </c>
      <c r="AC11" s="458" t="s">
        <v>33</v>
      </c>
      <c r="AD11" s="457" t="s">
        <v>32</v>
      </c>
      <c r="AE11" s="458" t="s">
        <v>33</v>
      </c>
      <c r="AF11" s="457" t="s">
        <v>32</v>
      </c>
      <c r="AG11" s="458" t="s">
        <v>33</v>
      </c>
      <c r="AH11" s="457" t="s">
        <v>32</v>
      </c>
      <c r="AI11" s="458" t="s">
        <v>33</v>
      </c>
      <c r="AJ11" s="457" t="s">
        <v>32</v>
      </c>
      <c r="AK11" s="458" t="s">
        <v>33</v>
      </c>
      <c r="AL11" s="457" t="s">
        <v>32</v>
      </c>
      <c r="AM11" s="458" t="s">
        <v>33</v>
      </c>
      <c r="AN11" s="459" t="s">
        <v>34</v>
      </c>
      <c r="AO11" s="640" t="s">
        <v>35</v>
      </c>
    </row>
    <row r="12" spans="1:42" s="480" customFormat="1" ht="85.5" customHeight="1" x14ac:dyDescent="0.2">
      <c r="A12" s="1310" t="s">
        <v>36</v>
      </c>
      <c r="B12" s="1310" t="s">
        <v>137</v>
      </c>
      <c r="C12" s="1310" t="s">
        <v>449</v>
      </c>
      <c r="D12" s="1310" t="s">
        <v>450</v>
      </c>
      <c r="E12" s="1312">
        <f>SUM(J12:J13)</f>
        <v>0.1</v>
      </c>
      <c r="F12" s="1313" t="s">
        <v>451</v>
      </c>
      <c r="G12" s="462" t="s">
        <v>452</v>
      </c>
      <c r="H12" s="463" t="s">
        <v>453</v>
      </c>
      <c r="I12" s="461" t="s">
        <v>454</v>
      </c>
      <c r="J12" s="464">
        <v>0.05</v>
      </c>
      <c r="K12" s="465" t="s">
        <v>455</v>
      </c>
      <c r="L12" s="466">
        <v>45839</v>
      </c>
      <c r="M12" s="466">
        <v>45869</v>
      </c>
      <c r="N12" s="463" t="s">
        <v>142</v>
      </c>
      <c r="O12" s="467" t="s">
        <v>46</v>
      </c>
      <c r="P12" s="468"/>
      <c r="Q12" s="469"/>
      <c r="R12" s="470"/>
      <c r="S12" s="225"/>
      <c r="T12" s="471"/>
      <c r="U12" s="472"/>
      <c r="V12" s="471"/>
      <c r="W12" s="472"/>
      <c r="X12" s="471"/>
      <c r="Y12" s="472"/>
      <c r="Z12" s="471"/>
      <c r="AA12" s="473"/>
      <c r="AB12" s="471"/>
      <c r="AC12" s="474">
        <v>1</v>
      </c>
      <c r="AD12" s="471"/>
      <c r="AE12" s="472"/>
      <c r="AF12" s="471"/>
      <c r="AG12" s="472"/>
      <c r="AH12" s="471"/>
      <c r="AI12" s="472"/>
      <c r="AJ12" s="471"/>
      <c r="AK12" s="475"/>
      <c r="AL12" s="476"/>
      <c r="AM12" s="477"/>
      <c r="AN12" s="478"/>
      <c r="AO12" s="479"/>
    </row>
    <row r="13" spans="1:42" s="480" customFormat="1" ht="85.5" customHeight="1" x14ac:dyDescent="0.2">
      <c r="A13" s="1310"/>
      <c r="B13" s="1310"/>
      <c r="C13" s="1310"/>
      <c r="D13" s="1310"/>
      <c r="E13" s="1281"/>
      <c r="F13" s="1314"/>
      <c r="G13" s="37" t="s">
        <v>456</v>
      </c>
      <c r="H13" s="460" t="s">
        <v>457</v>
      </c>
      <c r="I13" s="34" t="s">
        <v>458</v>
      </c>
      <c r="J13" s="481">
        <v>0.05</v>
      </c>
      <c r="K13" s="481" t="s">
        <v>459</v>
      </c>
      <c r="L13" s="482">
        <v>45992</v>
      </c>
      <c r="M13" s="482">
        <v>46022</v>
      </c>
      <c r="N13" s="460" t="s">
        <v>142</v>
      </c>
      <c r="O13" s="42" t="s">
        <v>50</v>
      </c>
      <c r="P13" s="483"/>
      <c r="Q13" s="484"/>
      <c r="R13" s="327"/>
      <c r="S13" s="235"/>
      <c r="T13" s="320"/>
      <c r="U13" s="235"/>
      <c r="V13" s="320"/>
      <c r="W13" s="235"/>
      <c r="X13" s="320"/>
      <c r="Y13" s="235"/>
      <c r="Z13" s="320"/>
      <c r="AA13" s="235"/>
      <c r="AB13" s="320"/>
      <c r="AC13" s="235"/>
      <c r="AD13" s="320"/>
      <c r="AE13" s="235"/>
      <c r="AF13" s="320"/>
      <c r="AG13" s="235"/>
      <c r="AH13" s="320"/>
      <c r="AI13" s="235"/>
      <c r="AJ13" s="320"/>
      <c r="AK13" s="235"/>
      <c r="AL13" s="485"/>
      <c r="AM13" s="235">
        <v>1</v>
      </c>
      <c r="AN13" s="232"/>
      <c r="AO13" s="486"/>
    </row>
    <row r="14" spans="1:42" s="480" customFormat="1" ht="85.5" customHeight="1" x14ac:dyDescent="0.2">
      <c r="A14" s="1310"/>
      <c r="B14" s="1310"/>
      <c r="C14" s="1310"/>
      <c r="D14" s="1311" t="s">
        <v>460</v>
      </c>
      <c r="E14" s="1281">
        <f>SUM(J14:J17)</f>
        <v>0.44999999999999996</v>
      </c>
      <c r="F14" s="1314" t="s">
        <v>451</v>
      </c>
      <c r="G14" s="37" t="s">
        <v>461</v>
      </c>
      <c r="H14" s="460" t="s">
        <v>462</v>
      </c>
      <c r="I14" s="34" t="s">
        <v>463</v>
      </c>
      <c r="J14" s="481">
        <v>0.2</v>
      </c>
      <c r="K14" s="133" t="s">
        <v>455</v>
      </c>
      <c r="L14" s="482">
        <v>45658</v>
      </c>
      <c r="M14" s="482">
        <v>46022</v>
      </c>
      <c r="N14" s="460" t="s">
        <v>142</v>
      </c>
      <c r="O14" s="42" t="s">
        <v>68</v>
      </c>
      <c r="P14" s="483"/>
      <c r="Q14" s="488">
        <v>8.3299999999999999E-2</v>
      </c>
      <c r="R14" s="248"/>
      <c r="S14" s="489">
        <v>8.3299999999999999E-2</v>
      </c>
      <c r="T14" s="248"/>
      <c r="U14" s="489">
        <v>8.3299999999999999E-2</v>
      </c>
      <c r="V14" s="248"/>
      <c r="W14" s="489">
        <v>8.3299999999999999E-2</v>
      </c>
      <c r="X14" s="248"/>
      <c r="Y14" s="489">
        <v>8.3299999999999999E-2</v>
      </c>
      <c r="Z14" s="490"/>
      <c r="AA14" s="489">
        <v>8.3299999999999999E-2</v>
      </c>
      <c r="AB14" s="490"/>
      <c r="AC14" s="489">
        <v>8.3299999999999999E-2</v>
      </c>
      <c r="AD14" s="248"/>
      <c r="AE14" s="489">
        <v>8.3299999999999999E-2</v>
      </c>
      <c r="AF14" s="490"/>
      <c r="AG14" s="489">
        <v>8.3299999999999999E-2</v>
      </c>
      <c r="AH14" s="320"/>
      <c r="AI14" s="489">
        <v>8.3299999999999999E-2</v>
      </c>
      <c r="AJ14" s="320"/>
      <c r="AK14" s="489">
        <v>8.3299999999999999E-2</v>
      </c>
      <c r="AL14" s="491"/>
      <c r="AM14" s="489">
        <v>8.3699999999999997E-2</v>
      </c>
      <c r="AN14" s="492"/>
      <c r="AO14" s="486"/>
      <c r="AP14" s="493"/>
    </row>
    <row r="15" spans="1:42" s="480" customFormat="1" ht="85.5" customHeight="1" x14ac:dyDescent="0.2">
      <c r="A15" s="1310"/>
      <c r="B15" s="1310"/>
      <c r="C15" s="1310"/>
      <c r="D15" s="1315"/>
      <c r="E15" s="1281"/>
      <c r="F15" s="1314"/>
      <c r="G15" s="161" t="s">
        <v>464</v>
      </c>
      <c r="H15" s="494" t="s">
        <v>465</v>
      </c>
      <c r="I15" s="495" t="s">
        <v>466</v>
      </c>
      <c r="J15" s="127">
        <v>0.05</v>
      </c>
      <c r="K15" s="128" t="s">
        <v>455</v>
      </c>
      <c r="L15" s="496">
        <v>45658</v>
      </c>
      <c r="M15" s="496">
        <v>46022</v>
      </c>
      <c r="N15" s="494" t="s">
        <v>142</v>
      </c>
      <c r="O15" s="497" t="s">
        <v>222</v>
      </c>
      <c r="P15" s="498"/>
      <c r="Q15" s="235">
        <v>4</v>
      </c>
      <c r="R15" s="499"/>
      <c r="S15" s="235">
        <v>4</v>
      </c>
      <c r="T15" s="320"/>
      <c r="U15" s="235">
        <v>4</v>
      </c>
      <c r="V15" s="320"/>
      <c r="W15" s="235">
        <v>4</v>
      </c>
      <c r="X15" s="320"/>
      <c r="Y15" s="235">
        <v>4</v>
      </c>
      <c r="Z15" s="320"/>
      <c r="AA15" s="235">
        <v>4</v>
      </c>
      <c r="AB15" s="320"/>
      <c r="AC15" s="235">
        <v>4</v>
      </c>
      <c r="AD15" s="320"/>
      <c r="AE15" s="235">
        <v>4</v>
      </c>
      <c r="AF15" s="320"/>
      <c r="AG15" s="235">
        <v>4</v>
      </c>
      <c r="AH15" s="320"/>
      <c r="AI15" s="235">
        <v>4</v>
      </c>
      <c r="AJ15" s="320"/>
      <c r="AK15" s="500">
        <v>4</v>
      </c>
      <c r="AL15" s="491"/>
      <c r="AM15" s="500">
        <v>4</v>
      </c>
      <c r="AN15" s="232"/>
      <c r="AO15" s="486"/>
      <c r="AP15" s="493"/>
    </row>
    <row r="16" spans="1:42" s="480" customFormat="1" ht="85.5" customHeight="1" x14ac:dyDescent="0.2">
      <c r="A16" s="1310"/>
      <c r="B16" s="1310"/>
      <c r="C16" s="1310"/>
      <c r="D16" s="1315"/>
      <c r="E16" s="1281"/>
      <c r="F16" s="1314"/>
      <c r="G16" s="1138" t="s">
        <v>467</v>
      </c>
      <c r="H16" s="494" t="s">
        <v>468</v>
      </c>
      <c r="I16" s="494" t="s">
        <v>469</v>
      </c>
      <c r="J16" s="127">
        <v>0.1</v>
      </c>
      <c r="K16" s="128" t="s">
        <v>455</v>
      </c>
      <c r="L16" s="496">
        <v>45689</v>
      </c>
      <c r="M16" s="496">
        <v>46022</v>
      </c>
      <c r="N16" s="494" t="s">
        <v>142</v>
      </c>
      <c r="O16" s="497" t="s">
        <v>231</v>
      </c>
      <c r="P16" s="498"/>
      <c r="Q16" s="235">
        <v>1</v>
      </c>
      <c r="R16" s="499"/>
      <c r="S16" s="235">
        <v>1</v>
      </c>
      <c r="T16" s="320"/>
      <c r="U16" s="235">
        <v>1</v>
      </c>
      <c r="V16" s="320"/>
      <c r="W16" s="235">
        <v>1</v>
      </c>
      <c r="X16" s="320"/>
      <c r="Y16" s="235">
        <v>1</v>
      </c>
      <c r="Z16" s="320"/>
      <c r="AA16" s="235">
        <v>1</v>
      </c>
      <c r="AB16" s="320"/>
      <c r="AC16" s="235">
        <v>1</v>
      </c>
      <c r="AD16" s="320"/>
      <c r="AE16" s="235">
        <v>1</v>
      </c>
      <c r="AF16" s="320"/>
      <c r="AG16" s="235">
        <v>1</v>
      </c>
      <c r="AH16" s="320"/>
      <c r="AI16" s="235">
        <v>1</v>
      </c>
      <c r="AJ16" s="320"/>
      <c r="AK16" s="500">
        <v>1</v>
      </c>
      <c r="AL16" s="491"/>
      <c r="AM16" s="500">
        <v>1</v>
      </c>
      <c r="AN16" s="232"/>
      <c r="AO16" s="486"/>
      <c r="AP16" s="493"/>
    </row>
    <row r="17" spans="1:42" s="480" customFormat="1" ht="85.5" customHeight="1" x14ac:dyDescent="0.2">
      <c r="A17" s="1310"/>
      <c r="B17" s="1310"/>
      <c r="C17" s="1310"/>
      <c r="D17" s="1315"/>
      <c r="E17" s="1281"/>
      <c r="F17" s="1314"/>
      <c r="G17" s="1138"/>
      <c r="H17" s="494" t="s">
        <v>470</v>
      </c>
      <c r="I17" s="494" t="s">
        <v>471</v>
      </c>
      <c r="J17" s="127">
        <v>0.1</v>
      </c>
      <c r="K17" s="128" t="s">
        <v>455</v>
      </c>
      <c r="L17" s="496">
        <v>45688</v>
      </c>
      <c r="M17" s="496">
        <v>45869</v>
      </c>
      <c r="N17" s="494" t="s">
        <v>142</v>
      </c>
      <c r="O17" s="497" t="s">
        <v>231</v>
      </c>
      <c r="P17" s="498"/>
      <c r="Q17" s="235">
        <v>1</v>
      </c>
      <c r="R17" s="499"/>
      <c r="S17" s="235"/>
      <c r="T17" s="320"/>
      <c r="U17" s="235"/>
      <c r="V17" s="320"/>
      <c r="W17" s="235"/>
      <c r="X17" s="320"/>
      <c r="Y17" s="235"/>
      <c r="Z17" s="320"/>
      <c r="AA17" s="235"/>
      <c r="AB17" s="320"/>
      <c r="AC17" s="235">
        <v>1</v>
      </c>
      <c r="AD17" s="320"/>
      <c r="AE17" s="501"/>
      <c r="AF17" s="320"/>
      <c r="AG17" s="501"/>
      <c r="AH17" s="320"/>
      <c r="AI17" s="501"/>
      <c r="AJ17" s="320"/>
      <c r="AK17" s="502"/>
      <c r="AL17" s="320"/>
      <c r="AM17" s="502"/>
      <c r="AN17" s="232"/>
      <c r="AO17" s="486"/>
      <c r="AP17" s="493"/>
    </row>
    <row r="18" spans="1:42" s="480" customFormat="1" ht="85.5" customHeight="1" x14ac:dyDescent="0.2">
      <c r="A18" s="1310"/>
      <c r="B18" s="1310"/>
      <c r="C18" s="1310"/>
      <c r="D18" s="1315"/>
      <c r="E18" s="1281">
        <f>J18+J19</f>
        <v>0.1</v>
      </c>
      <c r="F18" s="34"/>
      <c r="G18" s="161" t="s">
        <v>472</v>
      </c>
      <c r="H18" s="494" t="s">
        <v>473</v>
      </c>
      <c r="I18" s="494" t="s">
        <v>474</v>
      </c>
      <c r="J18" s="127">
        <v>0.05</v>
      </c>
      <c r="K18" s="128" t="s">
        <v>455</v>
      </c>
      <c r="L18" s="503">
        <v>45717</v>
      </c>
      <c r="M18" s="496">
        <v>46022</v>
      </c>
      <c r="N18" s="494" t="s">
        <v>142</v>
      </c>
      <c r="O18" s="497" t="s">
        <v>72</v>
      </c>
      <c r="P18" s="498"/>
      <c r="Q18" s="488"/>
      <c r="R18" s="499"/>
      <c r="S18" s="235"/>
      <c r="T18" s="320"/>
      <c r="U18" s="504">
        <v>0.25</v>
      </c>
      <c r="V18" s="320"/>
      <c r="W18" s="235"/>
      <c r="X18" s="320"/>
      <c r="Y18" s="235"/>
      <c r="Z18" s="320"/>
      <c r="AA18" s="504">
        <v>0.25</v>
      </c>
      <c r="AB18" s="320"/>
      <c r="AC18" s="235"/>
      <c r="AD18" s="232"/>
      <c r="AE18" s="505"/>
      <c r="AF18" s="320"/>
      <c r="AG18" s="504">
        <v>0.25</v>
      </c>
      <c r="AH18" s="320"/>
      <c r="AI18" s="504"/>
      <c r="AJ18" s="506"/>
      <c r="AK18" s="504"/>
      <c r="AL18" s="320"/>
      <c r="AM18" s="504">
        <v>0.25</v>
      </c>
      <c r="AN18" s="492"/>
      <c r="AO18" s="486"/>
      <c r="AP18" s="493"/>
    </row>
    <row r="19" spans="1:42" s="480" customFormat="1" ht="85.5" customHeight="1" x14ac:dyDescent="0.2">
      <c r="A19" s="1310"/>
      <c r="B19" s="1310"/>
      <c r="C19" s="1310"/>
      <c r="D19" s="1316"/>
      <c r="E19" s="1281"/>
      <c r="F19" s="34" t="s">
        <v>451</v>
      </c>
      <c r="G19" s="161" t="s">
        <v>475</v>
      </c>
      <c r="H19" s="494" t="s">
        <v>476</v>
      </c>
      <c r="I19" s="494" t="s">
        <v>477</v>
      </c>
      <c r="J19" s="127">
        <v>0.05</v>
      </c>
      <c r="K19" s="128" t="s">
        <v>455</v>
      </c>
      <c r="L19" s="496">
        <v>45870</v>
      </c>
      <c r="M19" s="496">
        <v>46022</v>
      </c>
      <c r="N19" s="494" t="s">
        <v>142</v>
      </c>
      <c r="O19" s="497" t="s">
        <v>163</v>
      </c>
      <c r="P19" s="498"/>
      <c r="Q19" s="507"/>
      <c r="R19" s="499"/>
      <c r="S19" s="235"/>
      <c r="T19" s="320"/>
      <c r="U19" s="235"/>
      <c r="V19" s="320"/>
      <c r="W19" s="251"/>
      <c r="X19" s="320"/>
      <c r="Y19" s="251"/>
      <c r="Z19" s="320"/>
      <c r="AA19" s="251"/>
      <c r="AB19" s="320"/>
      <c r="AC19" s="251"/>
      <c r="AD19" s="506"/>
      <c r="AE19" s="251">
        <v>0.2</v>
      </c>
      <c r="AF19" s="508"/>
      <c r="AG19" s="251">
        <v>0.2</v>
      </c>
      <c r="AH19" s="506"/>
      <c r="AI19" s="251">
        <v>0.2</v>
      </c>
      <c r="AJ19" s="320"/>
      <c r="AK19" s="251">
        <v>0.2</v>
      </c>
      <c r="AL19" s="320"/>
      <c r="AM19" s="251">
        <v>0.2</v>
      </c>
      <c r="AN19" s="509"/>
      <c r="AO19" s="47"/>
    </row>
    <row r="20" spans="1:42" s="480" customFormat="1" ht="85.5" customHeight="1" x14ac:dyDescent="0.2">
      <c r="A20" s="1310"/>
      <c r="B20" s="1310"/>
      <c r="C20" s="460" t="s">
        <v>478</v>
      </c>
      <c r="D20" s="460" t="s">
        <v>479</v>
      </c>
      <c r="E20" s="34">
        <v>0.15</v>
      </c>
      <c r="F20" s="34" t="s">
        <v>451</v>
      </c>
      <c r="G20" s="37" t="s">
        <v>480</v>
      </c>
      <c r="H20" s="494" t="s">
        <v>481</v>
      </c>
      <c r="I20" s="494" t="s">
        <v>482</v>
      </c>
      <c r="J20" s="127">
        <v>0.15</v>
      </c>
      <c r="K20" s="128" t="s">
        <v>455</v>
      </c>
      <c r="L20" s="496">
        <v>45717</v>
      </c>
      <c r="M20" s="496">
        <v>46022</v>
      </c>
      <c r="N20" s="494" t="s">
        <v>483</v>
      </c>
      <c r="O20" s="497" t="s">
        <v>77</v>
      </c>
      <c r="P20" s="498"/>
      <c r="Q20" s="507"/>
      <c r="R20" s="499"/>
      <c r="S20" s="235"/>
      <c r="T20" s="320"/>
      <c r="U20" s="235">
        <v>1</v>
      </c>
      <c r="V20" s="320"/>
      <c r="W20" s="235"/>
      <c r="X20" s="320"/>
      <c r="Y20" s="510"/>
      <c r="Z20" s="320"/>
      <c r="AA20" s="510"/>
      <c r="AB20" s="320"/>
      <c r="AC20" s="510"/>
      <c r="AD20" s="320"/>
      <c r="AE20" s="510"/>
      <c r="AF20" s="320"/>
      <c r="AG20" s="511">
        <v>1</v>
      </c>
      <c r="AH20" s="320"/>
      <c r="AI20" s="510"/>
      <c r="AJ20" s="320"/>
      <c r="AK20" s="510">
        <v>1</v>
      </c>
      <c r="AL20" s="320"/>
      <c r="AM20" s="510"/>
      <c r="AN20" s="232"/>
      <c r="AO20" s="47"/>
      <c r="AP20" s="493"/>
    </row>
    <row r="21" spans="1:42" s="480" customFormat="1" ht="108.75" customHeight="1" x14ac:dyDescent="0.2">
      <c r="A21" s="1310"/>
      <c r="B21" s="1310" t="s">
        <v>484</v>
      </c>
      <c r="C21" s="1310" t="s">
        <v>485</v>
      </c>
      <c r="D21" s="1310" t="s">
        <v>486</v>
      </c>
      <c r="E21" s="1281">
        <f>SUM(J21:J22)</f>
        <v>0.15000000000000002</v>
      </c>
      <c r="F21" s="1281" t="s">
        <v>451</v>
      </c>
      <c r="G21" s="37" t="s">
        <v>487</v>
      </c>
      <c r="H21" s="460" t="s">
        <v>488</v>
      </c>
      <c r="I21" s="460" t="s">
        <v>489</v>
      </c>
      <c r="J21" s="481">
        <v>0.1</v>
      </c>
      <c r="K21" s="133" t="s">
        <v>455</v>
      </c>
      <c r="L21" s="482">
        <v>45689</v>
      </c>
      <c r="M21" s="482">
        <v>46022</v>
      </c>
      <c r="N21" s="460" t="s">
        <v>142</v>
      </c>
      <c r="O21" s="42" t="s">
        <v>86</v>
      </c>
      <c r="P21" s="512"/>
      <c r="Q21" s="513"/>
      <c r="R21" s="514"/>
      <c r="S21" s="513">
        <v>9.0899999999999995E-2</v>
      </c>
      <c r="T21" s="515"/>
      <c r="U21" s="513">
        <v>9.0899999999999995E-2</v>
      </c>
      <c r="V21" s="515"/>
      <c r="W21" s="513">
        <v>9.0899999999999995E-2</v>
      </c>
      <c r="X21" s="515"/>
      <c r="Y21" s="513">
        <v>9.0899999999999995E-2</v>
      </c>
      <c r="Z21" s="515"/>
      <c r="AA21" s="513">
        <v>9.0899999999999995E-2</v>
      </c>
      <c r="AB21" s="515"/>
      <c r="AC21" s="513">
        <v>9.0899999999999995E-2</v>
      </c>
      <c r="AD21" s="516"/>
      <c r="AE21" s="513">
        <v>9.0899999999999995E-2</v>
      </c>
      <c r="AF21" s="515"/>
      <c r="AG21" s="513">
        <v>9.0899999999999995E-2</v>
      </c>
      <c r="AH21" s="515"/>
      <c r="AI21" s="513">
        <v>9.0899999999999995E-2</v>
      </c>
      <c r="AJ21" s="515"/>
      <c r="AK21" s="513">
        <v>9.0899999999999995E-2</v>
      </c>
      <c r="AL21" s="515"/>
      <c r="AM21" s="513">
        <v>9.0999999999999998E-2</v>
      </c>
      <c r="AN21" s="232"/>
      <c r="AO21" s="486"/>
      <c r="AP21" s="493"/>
    </row>
    <row r="22" spans="1:42" s="480" customFormat="1" ht="134.25" customHeight="1" x14ac:dyDescent="0.2">
      <c r="A22" s="1310"/>
      <c r="B22" s="1310"/>
      <c r="C22" s="1310"/>
      <c r="D22" s="1310"/>
      <c r="E22" s="1281"/>
      <c r="F22" s="1281"/>
      <c r="G22" s="37" t="s">
        <v>490</v>
      </c>
      <c r="H22" s="460" t="s">
        <v>491</v>
      </c>
      <c r="I22" s="460" t="s">
        <v>492</v>
      </c>
      <c r="J22" s="481">
        <v>0.05</v>
      </c>
      <c r="K22" s="133" t="s">
        <v>455</v>
      </c>
      <c r="L22" s="482">
        <v>45717</v>
      </c>
      <c r="M22" s="482" t="s">
        <v>493</v>
      </c>
      <c r="N22" s="460" t="s">
        <v>483</v>
      </c>
      <c r="O22" s="42" t="s">
        <v>90</v>
      </c>
      <c r="P22" s="483"/>
      <c r="Q22" s="484"/>
      <c r="R22" s="327"/>
      <c r="S22" s="235"/>
      <c r="T22" s="320"/>
      <c r="U22" s="235">
        <v>1</v>
      </c>
      <c r="V22" s="320"/>
      <c r="W22" s="235"/>
      <c r="X22" s="320"/>
      <c r="Y22" s="235"/>
      <c r="Z22" s="320"/>
      <c r="AA22" s="235">
        <v>1</v>
      </c>
      <c r="AB22" s="320"/>
      <c r="AC22" s="511"/>
      <c r="AD22" s="232"/>
      <c r="AE22" s="235"/>
      <c r="AF22" s="232"/>
      <c r="AG22" s="235">
        <v>1</v>
      </c>
      <c r="AH22" s="232"/>
      <c r="AI22" s="235"/>
      <c r="AJ22" s="320"/>
      <c r="AK22" s="235">
        <v>1</v>
      </c>
      <c r="AL22" s="320"/>
      <c r="AM22" s="235"/>
      <c r="AN22" s="506"/>
      <c r="AO22" s="47"/>
      <c r="AP22" s="493"/>
    </row>
    <row r="23" spans="1:42" s="480" customFormat="1" ht="85.5" customHeight="1" thickBot="1" x14ac:dyDescent="0.25">
      <c r="A23" s="1311"/>
      <c r="B23" s="487" t="s">
        <v>137</v>
      </c>
      <c r="C23" s="487" t="s">
        <v>494</v>
      </c>
      <c r="D23" s="487" t="s">
        <v>495</v>
      </c>
      <c r="E23" s="517">
        <v>0.05</v>
      </c>
      <c r="F23" s="517" t="s">
        <v>451</v>
      </c>
      <c r="G23" s="518" t="s">
        <v>496</v>
      </c>
      <c r="H23" s="487" t="s">
        <v>497</v>
      </c>
      <c r="I23" s="487" t="s">
        <v>301</v>
      </c>
      <c r="J23" s="519">
        <v>0.05</v>
      </c>
      <c r="K23" s="520" t="s">
        <v>455</v>
      </c>
      <c r="L23" s="521">
        <v>45658</v>
      </c>
      <c r="M23" s="521">
        <v>46022</v>
      </c>
      <c r="N23" s="487" t="s">
        <v>142</v>
      </c>
      <c r="O23" s="522" t="s">
        <v>284</v>
      </c>
      <c r="P23" s="523"/>
      <c r="Q23" s="524">
        <v>8.3299999999999999E-2</v>
      </c>
      <c r="R23" s="271"/>
      <c r="S23" s="525">
        <v>8.3299999999999999E-2</v>
      </c>
      <c r="T23" s="271"/>
      <c r="U23" s="525">
        <v>8.3299999999999999E-2</v>
      </c>
      <c r="V23" s="271"/>
      <c r="W23" s="525">
        <v>8.3299999999999999E-2</v>
      </c>
      <c r="X23" s="271"/>
      <c r="Y23" s="525">
        <v>8.3299999999999999E-2</v>
      </c>
      <c r="Z23" s="526"/>
      <c r="AA23" s="527">
        <v>8.3299999999999999E-2</v>
      </c>
      <c r="AB23" s="526"/>
      <c r="AC23" s="527">
        <v>8.3299999999999999E-2</v>
      </c>
      <c r="AD23" s="271"/>
      <c r="AE23" s="527">
        <v>8.3299999999999999E-2</v>
      </c>
      <c r="AF23" s="526"/>
      <c r="AG23" s="527">
        <v>8.3299999999999999E-2</v>
      </c>
      <c r="AH23" s="528"/>
      <c r="AI23" s="527">
        <v>8.3299999999999999E-2</v>
      </c>
      <c r="AJ23" s="528"/>
      <c r="AK23" s="527">
        <v>8.3299999999999999E-2</v>
      </c>
      <c r="AL23" s="529"/>
      <c r="AM23" s="527">
        <v>8.3699999999999997E-2</v>
      </c>
      <c r="AN23" s="530"/>
      <c r="AO23" s="59"/>
      <c r="AP23" s="493"/>
    </row>
    <row r="24" spans="1:42" x14ac:dyDescent="0.2">
      <c r="A24" s="531"/>
      <c r="B24" s="374"/>
      <c r="C24" s="374"/>
      <c r="D24" s="374"/>
      <c r="E24" s="532"/>
      <c r="F24" s="532"/>
      <c r="G24" s="374"/>
      <c r="H24" s="533"/>
      <c r="I24" s="533"/>
      <c r="J24" s="532"/>
      <c r="K24" s="374"/>
      <c r="L24" s="374"/>
      <c r="M24" s="374"/>
      <c r="N24" s="374"/>
      <c r="O24" s="531"/>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4"/>
      <c r="AN24" s="534"/>
      <c r="AO24" s="535"/>
    </row>
    <row r="25" spans="1:42" x14ac:dyDescent="0.2">
      <c r="A25" s="536"/>
      <c r="B25" s="184"/>
      <c r="C25" s="184"/>
      <c r="D25" s="184"/>
      <c r="E25" s="537"/>
      <c r="F25" s="537"/>
      <c r="G25" s="184"/>
      <c r="H25" s="534"/>
      <c r="K25" s="184"/>
      <c r="L25" s="184"/>
      <c r="M25" s="184"/>
      <c r="N25" s="184"/>
      <c r="O25" s="536"/>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534"/>
      <c r="AO25" s="538"/>
    </row>
    <row r="26" spans="1:42" s="540" customFormat="1" ht="18" customHeight="1" x14ac:dyDescent="0.25">
      <c r="A26" s="353" t="s">
        <v>94</v>
      </c>
      <c r="B26" s="354"/>
      <c r="C26" s="354" t="s">
        <v>95</v>
      </c>
      <c r="D26" s="354"/>
      <c r="E26" s="354" t="s">
        <v>96</v>
      </c>
      <c r="F26" s="354"/>
      <c r="G26" s="355" t="s">
        <v>96</v>
      </c>
      <c r="H26" s="356"/>
      <c r="I26" s="354" t="s">
        <v>97</v>
      </c>
      <c r="J26" s="354"/>
      <c r="K26" s="354"/>
      <c r="L26" s="354"/>
      <c r="M26" s="354"/>
      <c r="N26" s="356"/>
      <c r="O26" s="306"/>
      <c r="P26" s="358"/>
      <c r="Q26" s="358"/>
      <c r="R26" s="358"/>
      <c r="S26" s="358"/>
      <c r="T26" s="358"/>
      <c r="U26" s="358"/>
      <c r="V26" s="358"/>
      <c r="W26" s="358"/>
      <c r="X26" s="358"/>
      <c r="Y26" s="358"/>
      <c r="Z26" s="358"/>
      <c r="AA26" s="358"/>
      <c r="AB26" s="358"/>
      <c r="AC26" s="358"/>
      <c r="AD26" s="358"/>
      <c r="AE26" s="358"/>
      <c r="AF26" s="358"/>
      <c r="AG26" s="358"/>
      <c r="AH26" s="358"/>
      <c r="AI26" s="358"/>
      <c r="AJ26" s="358"/>
      <c r="AK26" s="358"/>
      <c r="AL26" s="356"/>
      <c r="AM26" s="356"/>
      <c r="AN26" s="358"/>
      <c r="AO26" s="539"/>
    </row>
    <row r="27" spans="1:42" s="978" customFormat="1" ht="18" x14ac:dyDescent="0.2">
      <c r="A27" s="975"/>
      <c r="B27" s="975"/>
      <c r="C27" s="975"/>
      <c r="D27" s="976"/>
      <c r="E27" s="975"/>
      <c r="F27" s="977"/>
      <c r="G27" s="975"/>
      <c r="I27" s="975"/>
      <c r="J27" s="979"/>
      <c r="K27" s="976"/>
      <c r="L27" s="980"/>
      <c r="M27" s="980"/>
      <c r="N27" s="976"/>
      <c r="O27" s="286"/>
      <c r="P27" s="200"/>
      <c r="Q27" s="200"/>
      <c r="R27" s="200"/>
      <c r="S27" s="200"/>
      <c r="T27" s="200"/>
      <c r="U27" s="200"/>
      <c r="V27" s="200"/>
      <c r="W27" s="200"/>
      <c r="X27" s="200"/>
      <c r="Y27" s="200"/>
      <c r="Z27" s="200"/>
      <c r="AA27" s="200"/>
      <c r="AB27" s="200"/>
      <c r="AC27" s="200"/>
      <c r="AD27" s="200"/>
      <c r="AE27" s="200"/>
      <c r="AF27" s="200"/>
      <c r="AG27" s="200"/>
      <c r="AH27" s="200"/>
      <c r="AI27" s="200"/>
      <c r="AJ27" s="200"/>
      <c r="AK27" s="200"/>
      <c r="AL27" s="200"/>
      <c r="AM27" s="200"/>
      <c r="AN27" s="287"/>
      <c r="AO27" s="538"/>
    </row>
    <row r="28" spans="1:42" s="540" customFormat="1" ht="13.5" x14ac:dyDescent="0.25">
      <c r="A28" s="353" t="s">
        <v>98</v>
      </c>
      <c r="B28" s="354"/>
      <c r="C28" s="354" t="s">
        <v>99</v>
      </c>
      <c r="D28" s="354"/>
      <c r="E28" s="354" t="s">
        <v>100</v>
      </c>
      <c r="F28" s="354"/>
      <c r="G28" s="354" t="s">
        <v>444</v>
      </c>
      <c r="H28" s="354"/>
      <c r="I28" s="1317" t="s">
        <v>498</v>
      </c>
      <c r="J28" s="1317"/>
      <c r="K28" s="354"/>
      <c r="L28" s="354"/>
      <c r="M28" s="354"/>
      <c r="N28" s="356"/>
      <c r="O28" s="357"/>
      <c r="P28" s="358"/>
      <c r="Q28" s="358"/>
      <c r="R28" s="358"/>
      <c r="S28" s="358"/>
      <c r="T28" s="358"/>
      <c r="U28" s="358"/>
      <c r="V28" s="358"/>
      <c r="W28" s="358"/>
      <c r="X28" s="358"/>
      <c r="Y28" s="358"/>
      <c r="Z28" s="358"/>
      <c r="AA28" s="358"/>
      <c r="AB28" s="358"/>
      <c r="AC28" s="358"/>
      <c r="AD28" s="358"/>
      <c r="AE28" s="358"/>
      <c r="AF28" s="358"/>
      <c r="AG28" s="358"/>
      <c r="AH28" s="358"/>
      <c r="AI28" s="358"/>
      <c r="AJ28" s="358"/>
      <c r="AK28" s="358"/>
      <c r="AL28" s="356"/>
      <c r="AM28" s="356"/>
      <c r="AN28" s="358"/>
      <c r="AO28" s="539"/>
    </row>
    <row r="29" spans="1:42" s="543" customFormat="1" ht="33" customHeight="1" thickBot="1" x14ac:dyDescent="0.25">
      <c r="A29" s="360" t="s">
        <v>363</v>
      </c>
      <c r="B29" s="361"/>
      <c r="C29" s="361" t="s">
        <v>189</v>
      </c>
      <c r="D29" s="361"/>
      <c r="E29" s="361" t="s">
        <v>364</v>
      </c>
      <c r="F29" s="361"/>
      <c r="G29" s="1318" t="s">
        <v>106</v>
      </c>
      <c r="H29" s="1318"/>
      <c r="I29" s="1318" t="s">
        <v>499</v>
      </c>
      <c r="J29" s="1318"/>
      <c r="K29" s="361" t="s">
        <v>108</v>
      </c>
      <c r="L29" s="361"/>
      <c r="M29" s="361"/>
      <c r="N29" s="361"/>
      <c r="O29" s="362"/>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4"/>
      <c r="AM29" s="364"/>
      <c r="AN29" s="541"/>
      <c r="AO29" s="542"/>
    </row>
    <row r="30" spans="1:42" x14ac:dyDescent="0.2">
      <c r="A30" s="928" t="s">
        <v>915</v>
      </c>
    </row>
  </sheetData>
  <mergeCells count="50">
    <mergeCell ref="I28:J28"/>
    <mergeCell ref="G29:H29"/>
    <mergeCell ref="I29:J29"/>
    <mergeCell ref="E14:E17"/>
    <mergeCell ref="F14:F17"/>
    <mergeCell ref="G16:G17"/>
    <mergeCell ref="E18:E19"/>
    <mergeCell ref="AH10:AI10"/>
    <mergeCell ref="B21:B22"/>
    <mergeCell ref="C21:C22"/>
    <mergeCell ref="D21:D22"/>
    <mergeCell ref="E21:E22"/>
    <mergeCell ref="F21:F22"/>
    <mergeCell ref="T10:U10"/>
    <mergeCell ref="AJ10:AK10"/>
    <mergeCell ref="AL10:AM10"/>
    <mergeCell ref="AN10:AO10"/>
    <mergeCell ref="A12:A23"/>
    <mergeCell ref="B12:B20"/>
    <mergeCell ref="C12:C19"/>
    <mergeCell ref="D12:D13"/>
    <mergeCell ref="E12:E13"/>
    <mergeCell ref="F12:F13"/>
    <mergeCell ref="D14:D19"/>
    <mergeCell ref="X10:Y10"/>
    <mergeCell ref="Z10:AA10"/>
    <mergeCell ref="AB10:AC10"/>
    <mergeCell ref="AD10:AE10"/>
    <mergeCell ref="AF10:AG10"/>
    <mergeCell ref="M10:M11"/>
    <mergeCell ref="N10:N11"/>
    <mergeCell ref="O10:O11"/>
    <mergeCell ref="P10:Q10"/>
    <mergeCell ref="R10:S10"/>
    <mergeCell ref="A3:AM8"/>
    <mergeCell ref="AN3:AO9"/>
    <mergeCell ref="A9:G9"/>
    <mergeCell ref="H9:AM9"/>
    <mergeCell ref="A10:B10"/>
    <mergeCell ref="C10:C11"/>
    <mergeCell ref="D10:D11"/>
    <mergeCell ref="E10:E11"/>
    <mergeCell ref="F10:F11"/>
    <mergeCell ref="G10:G11"/>
    <mergeCell ref="V10:W10"/>
    <mergeCell ref="H10:H11"/>
    <mergeCell ref="I10:I11"/>
    <mergeCell ref="J10:J11"/>
    <mergeCell ref="K10:K11"/>
    <mergeCell ref="L10:L11"/>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1D5AC-C867-4C85-BBD8-2F47FE5E4DA4}">
  <dimension ref="A1:AO849"/>
  <sheetViews>
    <sheetView topLeftCell="A17" zoomScale="80" zoomScaleNormal="80" zoomScaleSheetLayoutView="100" workbookViewId="0">
      <selection activeCell="A26" sqref="A26"/>
    </sheetView>
  </sheetViews>
  <sheetFormatPr baseColWidth="10" defaultColWidth="11.42578125" defaultRowHeight="12.75" x14ac:dyDescent="0.2"/>
  <cols>
    <col min="1" max="1" width="34.140625" style="184" customWidth="1"/>
    <col min="2" max="2" width="29.42578125" style="184" customWidth="1"/>
    <col min="3" max="3" width="28" style="184" customWidth="1"/>
    <col min="4" max="4" width="34" style="184" customWidth="1"/>
    <col min="5" max="5" width="27.85546875" style="2" customWidth="1"/>
    <col min="6" max="6" width="20.140625" style="2" customWidth="1"/>
    <col min="7" max="7" width="45" style="184" customWidth="1"/>
    <col min="8" max="8" width="42.42578125" style="184" customWidth="1"/>
    <col min="9" max="9" width="24.140625" style="184" customWidth="1"/>
    <col min="10" max="10" width="29.140625" style="184" customWidth="1"/>
    <col min="11" max="11" width="25.42578125" style="184" customWidth="1"/>
    <col min="12" max="12" width="16.28515625" style="184" customWidth="1"/>
    <col min="13" max="13" width="18.85546875" style="184" customWidth="1"/>
    <col min="14" max="14" width="22.85546875" style="184" customWidth="1"/>
    <col min="15" max="15" width="13" style="184" bestFit="1" customWidth="1"/>
    <col min="16" max="39" width="6.28515625" style="184" customWidth="1"/>
    <col min="40" max="40" width="13.140625" style="184" customWidth="1"/>
    <col min="41" max="41" width="48.85546875" style="184" customWidth="1"/>
    <col min="42" max="16384" width="11.42578125" style="184"/>
  </cols>
  <sheetData>
    <row r="1" spans="1:41" ht="16.5" x14ac:dyDescent="0.3">
      <c r="A1" s="297"/>
      <c r="B1" s="297"/>
      <c r="C1" s="297"/>
      <c r="D1" s="298"/>
      <c r="E1" s="299"/>
      <c r="F1" s="299"/>
      <c r="G1" s="297"/>
      <c r="H1" s="297"/>
      <c r="I1" s="297"/>
      <c r="J1" s="300"/>
      <c r="K1" s="297"/>
      <c r="L1" s="301"/>
      <c r="M1" s="301"/>
      <c r="N1" s="297"/>
      <c r="O1" s="302"/>
      <c r="P1" s="303"/>
      <c r="Q1" s="302"/>
      <c r="R1" s="302"/>
      <c r="S1" s="302"/>
      <c r="T1" s="302"/>
      <c r="U1" s="302"/>
      <c r="V1" s="302"/>
      <c r="W1" s="302"/>
      <c r="X1" s="302"/>
      <c r="Y1" s="302"/>
      <c r="Z1" s="302"/>
      <c r="AA1" s="302"/>
      <c r="AB1" s="302"/>
      <c r="AC1" s="302"/>
      <c r="AD1" s="302"/>
      <c r="AE1" s="302"/>
      <c r="AF1" s="302"/>
      <c r="AG1" s="302"/>
      <c r="AH1" s="302"/>
      <c r="AI1" s="302"/>
      <c r="AJ1" s="302"/>
      <c r="AK1" s="302"/>
      <c r="AL1" s="302"/>
      <c r="AM1" s="302"/>
      <c r="AN1" s="299"/>
      <c r="AO1" s="302"/>
    </row>
    <row r="2" spans="1:41" ht="15" x14ac:dyDescent="0.2">
      <c r="P2" s="199"/>
    </row>
    <row r="3" spans="1:41" ht="15.75" thickBot="1" x14ac:dyDescent="0.25">
      <c r="P3" s="199"/>
    </row>
    <row r="4" spans="1:41" ht="15" customHeight="1" x14ac:dyDescent="0.2">
      <c r="A4" s="1321" t="s">
        <v>314</v>
      </c>
      <c r="B4" s="1322"/>
      <c r="C4" s="1322"/>
      <c r="D4" s="1322"/>
      <c r="E4" s="1322"/>
      <c r="F4" s="1322"/>
      <c r="G4" s="1322"/>
      <c r="H4" s="1322"/>
      <c r="I4" s="1322"/>
      <c r="J4" s="1322"/>
      <c r="K4" s="304"/>
      <c r="L4" s="304"/>
      <c r="M4" s="304"/>
      <c r="N4" s="1327"/>
      <c r="O4" s="1327"/>
      <c r="P4" s="1327"/>
      <c r="Q4" s="1327"/>
      <c r="R4" s="1327"/>
      <c r="S4" s="1327"/>
      <c r="T4" s="1327"/>
      <c r="U4" s="1327"/>
      <c r="V4" s="1327"/>
      <c r="W4" s="1327"/>
      <c r="X4" s="1327"/>
      <c r="Y4" s="1327"/>
      <c r="Z4" s="1327"/>
      <c r="AA4" s="1327"/>
      <c r="AB4" s="1327"/>
      <c r="AC4" s="1327"/>
      <c r="AD4" s="1327"/>
      <c r="AE4" s="1327"/>
      <c r="AF4" s="1327"/>
      <c r="AG4" s="1327"/>
      <c r="AH4" s="1327"/>
      <c r="AI4" s="1327"/>
      <c r="AJ4" s="1327"/>
      <c r="AK4" s="1327"/>
      <c r="AL4" s="1327"/>
      <c r="AM4" s="1327"/>
      <c r="AN4" s="1330" t="s">
        <v>0</v>
      </c>
      <c r="AO4" s="1331"/>
    </row>
    <row r="5" spans="1:41" ht="15" customHeight="1" x14ac:dyDescent="0.2">
      <c r="A5" s="1323"/>
      <c r="B5" s="1324"/>
      <c r="C5" s="1324"/>
      <c r="D5" s="1324"/>
      <c r="E5" s="1324"/>
      <c r="F5" s="1324"/>
      <c r="G5" s="1324"/>
      <c r="H5" s="1324"/>
      <c r="I5" s="1324"/>
      <c r="J5" s="1324"/>
      <c r="K5" s="305"/>
      <c r="L5" s="305"/>
      <c r="M5" s="305"/>
      <c r="N5" s="1328"/>
      <c r="O5" s="1328"/>
      <c r="P5" s="1328"/>
      <c r="Q5" s="1328"/>
      <c r="R5" s="1328"/>
      <c r="S5" s="1328"/>
      <c r="T5" s="1328"/>
      <c r="U5" s="1328"/>
      <c r="V5" s="1328"/>
      <c r="W5" s="1328"/>
      <c r="X5" s="1328"/>
      <c r="Y5" s="1328"/>
      <c r="Z5" s="1328"/>
      <c r="AA5" s="1328"/>
      <c r="AB5" s="1328"/>
      <c r="AC5" s="1328"/>
      <c r="AD5" s="1328"/>
      <c r="AE5" s="1328"/>
      <c r="AF5" s="1328"/>
      <c r="AG5" s="1328"/>
      <c r="AH5" s="1328"/>
      <c r="AI5" s="1328"/>
      <c r="AJ5" s="1328"/>
      <c r="AK5" s="1328"/>
      <c r="AL5" s="1328"/>
      <c r="AM5" s="1328"/>
      <c r="AN5" s="1332"/>
      <c r="AO5" s="1333"/>
    </row>
    <row r="6" spans="1:41" ht="15" customHeight="1" x14ac:dyDescent="0.2">
      <c r="A6" s="1323"/>
      <c r="B6" s="1324"/>
      <c r="C6" s="1324"/>
      <c r="D6" s="1324"/>
      <c r="E6" s="1324"/>
      <c r="F6" s="1324"/>
      <c r="G6" s="1324"/>
      <c r="H6" s="1324"/>
      <c r="I6" s="1324"/>
      <c r="J6" s="1324"/>
      <c r="K6" s="305"/>
      <c r="L6" s="305"/>
      <c r="M6" s="305"/>
      <c r="N6" s="1328"/>
      <c r="O6" s="1328"/>
      <c r="P6" s="1328"/>
      <c r="Q6" s="1328"/>
      <c r="R6" s="1328"/>
      <c r="S6" s="1328"/>
      <c r="T6" s="1328"/>
      <c r="U6" s="1328"/>
      <c r="V6" s="1328"/>
      <c r="W6" s="1328"/>
      <c r="X6" s="1328"/>
      <c r="Y6" s="1328"/>
      <c r="Z6" s="1328"/>
      <c r="AA6" s="1328"/>
      <c r="AB6" s="1328"/>
      <c r="AC6" s="1328"/>
      <c r="AD6" s="1328"/>
      <c r="AE6" s="1328"/>
      <c r="AF6" s="1328"/>
      <c r="AG6" s="1328"/>
      <c r="AH6" s="1328"/>
      <c r="AI6" s="1328"/>
      <c r="AJ6" s="1328"/>
      <c r="AK6" s="1328"/>
      <c r="AL6" s="1328"/>
      <c r="AM6" s="1328"/>
      <c r="AN6" s="1332"/>
      <c r="AO6" s="1333"/>
    </row>
    <row r="7" spans="1:41" ht="37.5" customHeight="1" x14ac:dyDescent="0.2">
      <c r="A7" s="1323"/>
      <c r="B7" s="1324"/>
      <c r="C7" s="1324"/>
      <c r="D7" s="1324"/>
      <c r="E7" s="1324"/>
      <c r="F7" s="1324"/>
      <c r="G7" s="1324"/>
      <c r="H7" s="1324"/>
      <c r="I7" s="1324"/>
      <c r="J7" s="1324"/>
      <c r="K7" s="305"/>
      <c r="L7" s="305"/>
      <c r="M7" s="305"/>
      <c r="N7" s="1328"/>
      <c r="O7" s="1328"/>
      <c r="P7" s="1328"/>
      <c r="Q7" s="1328"/>
      <c r="R7" s="1328"/>
      <c r="S7" s="1328"/>
      <c r="T7" s="1328"/>
      <c r="U7" s="1328"/>
      <c r="V7" s="1328"/>
      <c r="W7" s="1328"/>
      <c r="X7" s="1328"/>
      <c r="Y7" s="1328"/>
      <c r="Z7" s="1328"/>
      <c r="AA7" s="1328"/>
      <c r="AB7" s="1328"/>
      <c r="AC7" s="1328"/>
      <c r="AD7" s="1328"/>
      <c r="AE7" s="1328"/>
      <c r="AF7" s="1328"/>
      <c r="AG7" s="1328"/>
      <c r="AH7" s="1328"/>
      <c r="AI7" s="1328"/>
      <c r="AJ7" s="1328"/>
      <c r="AK7" s="1328"/>
      <c r="AL7" s="1328"/>
      <c r="AM7" s="1328"/>
      <c r="AN7" s="1332"/>
      <c r="AO7" s="1333"/>
    </row>
    <row r="8" spans="1:41" ht="15" customHeight="1" x14ac:dyDescent="0.2">
      <c r="A8" s="1323"/>
      <c r="B8" s="1324"/>
      <c r="C8" s="1324"/>
      <c r="D8" s="1324"/>
      <c r="E8" s="1324"/>
      <c r="F8" s="1324"/>
      <c r="G8" s="1324"/>
      <c r="H8" s="1324"/>
      <c r="I8" s="1324"/>
      <c r="J8" s="1324"/>
      <c r="K8" s="305"/>
      <c r="L8" s="305"/>
      <c r="M8" s="305"/>
      <c r="N8" s="1328"/>
      <c r="O8" s="1328"/>
      <c r="P8" s="1328"/>
      <c r="Q8" s="1328"/>
      <c r="R8" s="1328"/>
      <c r="S8" s="1328"/>
      <c r="T8" s="1328"/>
      <c r="U8" s="1328"/>
      <c r="V8" s="1328"/>
      <c r="W8" s="1328"/>
      <c r="X8" s="1328"/>
      <c r="Y8" s="1328"/>
      <c r="Z8" s="1328"/>
      <c r="AA8" s="1328"/>
      <c r="AB8" s="1328"/>
      <c r="AC8" s="1328"/>
      <c r="AD8" s="1328"/>
      <c r="AE8" s="1328"/>
      <c r="AF8" s="1328"/>
      <c r="AG8" s="1328"/>
      <c r="AH8" s="1328"/>
      <c r="AI8" s="1328"/>
      <c r="AJ8" s="1328"/>
      <c r="AK8" s="1328"/>
      <c r="AL8" s="1328"/>
      <c r="AM8" s="1328"/>
      <c r="AN8" s="1332"/>
      <c r="AO8" s="1333"/>
    </row>
    <row r="9" spans="1:41" ht="15.75" customHeight="1" thickBot="1" x14ac:dyDescent="0.25">
      <c r="A9" s="1325"/>
      <c r="B9" s="1326"/>
      <c r="C9" s="1326"/>
      <c r="D9" s="1326"/>
      <c r="E9" s="1326"/>
      <c r="F9" s="1326"/>
      <c r="G9" s="1326"/>
      <c r="H9" s="1326"/>
      <c r="I9" s="1326"/>
      <c r="J9" s="1326"/>
      <c r="K9" s="307"/>
      <c r="L9" s="307"/>
      <c r="M9" s="307"/>
      <c r="N9" s="1329"/>
      <c r="O9" s="1329"/>
      <c r="P9" s="1329"/>
      <c r="Q9" s="1329"/>
      <c r="R9" s="1329"/>
      <c r="S9" s="1329"/>
      <c r="T9" s="1329"/>
      <c r="U9" s="1329"/>
      <c r="V9" s="1329"/>
      <c r="W9" s="1329"/>
      <c r="X9" s="1329"/>
      <c r="Y9" s="1329"/>
      <c r="Z9" s="1329"/>
      <c r="AA9" s="1329"/>
      <c r="AB9" s="1329"/>
      <c r="AC9" s="1329"/>
      <c r="AD9" s="1329"/>
      <c r="AE9" s="1329"/>
      <c r="AF9" s="1329"/>
      <c r="AG9" s="1329"/>
      <c r="AH9" s="1329"/>
      <c r="AI9" s="1329"/>
      <c r="AJ9" s="1329"/>
      <c r="AK9" s="1329"/>
      <c r="AL9" s="1329"/>
      <c r="AM9" s="1329"/>
      <c r="AN9" s="1332"/>
      <c r="AO9" s="1333"/>
    </row>
    <row r="10" spans="1:41" ht="13.5" thickBot="1" x14ac:dyDescent="0.25">
      <c r="A10" s="205" t="s">
        <v>1</v>
      </c>
      <c r="B10" s="206"/>
      <c r="C10" s="206"/>
      <c r="D10" s="206"/>
      <c r="E10" s="206"/>
      <c r="F10" s="206"/>
      <c r="G10" s="207"/>
      <c r="H10" s="208" t="s">
        <v>2</v>
      </c>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1334"/>
      <c r="AO10" s="1335"/>
    </row>
    <row r="11" spans="1:41" ht="48" customHeight="1" thickBot="1" x14ac:dyDescent="0.25">
      <c r="A11" s="1336" t="s">
        <v>315</v>
      </c>
      <c r="B11" s="1337"/>
      <c r="C11" s="1338" t="s">
        <v>316</v>
      </c>
      <c r="D11" s="1340" t="s">
        <v>317</v>
      </c>
      <c r="E11" s="1342" t="s">
        <v>318</v>
      </c>
      <c r="F11" s="1344" t="s">
        <v>319</v>
      </c>
      <c r="G11" s="1338" t="s">
        <v>320</v>
      </c>
      <c r="H11" s="1338" t="s">
        <v>321</v>
      </c>
      <c r="I11" s="1338" t="s">
        <v>322</v>
      </c>
      <c r="J11" s="1338" t="s">
        <v>323</v>
      </c>
      <c r="K11" s="1340" t="s">
        <v>324</v>
      </c>
      <c r="L11" s="1340" t="s">
        <v>325</v>
      </c>
      <c r="M11" s="1340" t="s">
        <v>326</v>
      </c>
      <c r="N11" s="1319" t="s">
        <v>327</v>
      </c>
      <c r="O11" s="1355" t="s">
        <v>328</v>
      </c>
      <c r="P11" s="1346" t="s">
        <v>17</v>
      </c>
      <c r="Q11" s="1347"/>
      <c r="R11" s="1346" t="s">
        <v>18</v>
      </c>
      <c r="S11" s="1347"/>
      <c r="T11" s="1346" t="s">
        <v>19</v>
      </c>
      <c r="U11" s="1347"/>
      <c r="V11" s="1346" t="s">
        <v>20</v>
      </c>
      <c r="W11" s="1347"/>
      <c r="X11" s="1346" t="s">
        <v>21</v>
      </c>
      <c r="Y11" s="1347"/>
      <c r="Z11" s="1346" t="s">
        <v>22</v>
      </c>
      <c r="AA11" s="1347"/>
      <c r="AB11" s="1346" t="s">
        <v>23</v>
      </c>
      <c r="AC11" s="1347"/>
      <c r="AD11" s="1346" t="s">
        <v>24</v>
      </c>
      <c r="AE11" s="1347"/>
      <c r="AF11" s="1346" t="s">
        <v>25</v>
      </c>
      <c r="AG11" s="1347"/>
      <c r="AH11" s="1346" t="s">
        <v>26</v>
      </c>
      <c r="AI11" s="1347"/>
      <c r="AJ11" s="1346" t="s">
        <v>27</v>
      </c>
      <c r="AK11" s="1347"/>
      <c r="AL11" s="1346" t="s">
        <v>28</v>
      </c>
      <c r="AM11" s="1347"/>
      <c r="AN11" s="1348" t="s">
        <v>29</v>
      </c>
      <c r="AO11" s="1349"/>
    </row>
    <row r="12" spans="1:41" ht="48.75" thickBot="1" x14ac:dyDescent="0.25">
      <c r="A12" s="308" t="s">
        <v>30</v>
      </c>
      <c r="B12" s="308" t="s">
        <v>31</v>
      </c>
      <c r="C12" s="1339"/>
      <c r="D12" s="1341"/>
      <c r="E12" s="1343"/>
      <c r="F12" s="1345"/>
      <c r="G12" s="1339"/>
      <c r="H12" s="1339"/>
      <c r="I12" s="1339"/>
      <c r="J12" s="1339"/>
      <c r="K12" s="1341"/>
      <c r="L12" s="1341"/>
      <c r="M12" s="1341"/>
      <c r="N12" s="1320"/>
      <c r="O12" s="1356"/>
      <c r="P12" s="309" t="s">
        <v>32</v>
      </c>
      <c r="Q12" s="310" t="s">
        <v>33</v>
      </c>
      <c r="R12" s="309" t="s">
        <v>32</v>
      </c>
      <c r="S12" s="310" t="s">
        <v>33</v>
      </c>
      <c r="T12" s="309" t="s">
        <v>32</v>
      </c>
      <c r="U12" s="310" t="s">
        <v>33</v>
      </c>
      <c r="V12" s="309" t="s">
        <v>32</v>
      </c>
      <c r="W12" s="310" t="s">
        <v>33</v>
      </c>
      <c r="X12" s="309" t="s">
        <v>32</v>
      </c>
      <c r="Y12" s="310" t="s">
        <v>33</v>
      </c>
      <c r="Z12" s="309" t="s">
        <v>32</v>
      </c>
      <c r="AA12" s="311" t="s">
        <v>33</v>
      </c>
      <c r="AB12" s="309" t="s">
        <v>32</v>
      </c>
      <c r="AC12" s="310" t="s">
        <v>33</v>
      </c>
      <c r="AD12" s="309" t="s">
        <v>32</v>
      </c>
      <c r="AE12" s="310" t="s">
        <v>33</v>
      </c>
      <c r="AF12" s="309" t="s">
        <v>32</v>
      </c>
      <c r="AG12" s="310" t="s">
        <v>33</v>
      </c>
      <c r="AH12" s="309" t="s">
        <v>32</v>
      </c>
      <c r="AI12" s="310" t="s">
        <v>33</v>
      </c>
      <c r="AJ12" s="309" t="s">
        <v>32</v>
      </c>
      <c r="AK12" s="310" t="s">
        <v>33</v>
      </c>
      <c r="AL12" s="309" t="s">
        <v>32</v>
      </c>
      <c r="AM12" s="310" t="s">
        <v>33</v>
      </c>
      <c r="AN12" s="312" t="s">
        <v>34</v>
      </c>
      <c r="AO12" s="313" t="s">
        <v>35</v>
      </c>
    </row>
    <row r="13" spans="1:41" ht="83.25" customHeight="1" x14ac:dyDescent="0.2">
      <c r="A13" s="1350"/>
      <c r="B13" s="1249"/>
      <c r="C13" s="1252"/>
      <c r="D13" s="1252" t="s">
        <v>329</v>
      </c>
      <c r="E13" s="1352">
        <v>0.75</v>
      </c>
      <c r="F13" s="314" t="s">
        <v>330</v>
      </c>
      <c r="G13" s="315" t="s">
        <v>331</v>
      </c>
      <c r="H13" s="315" t="s">
        <v>332</v>
      </c>
      <c r="I13" s="314" t="s">
        <v>333</v>
      </c>
      <c r="J13" s="316">
        <v>0.15</v>
      </c>
      <c r="K13" s="317" t="s">
        <v>334</v>
      </c>
      <c r="L13" s="129">
        <v>45689</v>
      </c>
      <c r="M13" s="129">
        <v>46022</v>
      </c>
      <c r="N13" s="318" t="s">
        <v>335</v>
      </c>
      <c r="O13" s="319" t="s">
        <v>46</v>
      </c>
      <c r="P13" s="320"/>
      <c r="Q13" s="321"/>
      <c r="R13" s="320"/>
      <c r="S13" s="321"/>
      <c r="T13" s="320"/>
      <c r="U13" s="321"/>
      <c r="V13" s="320"/>
      <c r="W13" s="321"/>
      <c r="X13" s="320"/>
      <c r="Y13" s="321"/>
      <c r="Z13" s="320"/>
      <c r="AA13" s="321"/>
      <c r="AB13" s="320"/>
      <c r="AC13" s="321"/>
      <c r="AD13" s="320"/>
      <c r="AE13" s="321">
        <v>100</v>
      </c>
      <c r="AF13" s="320"/>
      <c r="AG13" s="321">
        <v>100</v>
      </c>
      <c r="AH13" s="320"/>
      <c r="AI13" s="321">
        <v>100</v>
      </c>
      <c r="AJ13" s="320"/>
      <c r="AK13" s="321">
        <v>100</v>
      </c>
      <c r="AL13" s="320"/>
      <c r="AM13" s="321">
        <v>100</v>
      </c>
      <c r="AN13" s="322"/>
      <c r="AO13" s="160"/>
    </row>
    <row r="14" spans="1:41" ht="79.5" customHeight="1" x14ac:dyDescent="0.2">
      <c r="A14" s="1350"/>
      <c r="B14" s="1249"/>
      <c r="C14" s="1252"/>
      <c r="D14" s="1252"/>
      <c r="E14" s="1352"/>
      <c r="F14" s="1353" t="s">
        <v>330</v>
      </c>
      <c r="G14" s="1354" t="s">
        <v>336</v>
      </c>
      <c r="H14" s="315" t="s">
        <v>337</v>
      </c>
      <c r="I14" s="314" t="s">
        <v>907</v>
      </c>
      <c r="J14" s="316">
        <v>0.1</v>
      </c>
      <c r="K14" s="317" t="s">
        <v>334</v>
      </c>
      <c r="L14" s="129">
        <v>45717</v>
      </c>
      <c r="M14" s="129">
        <v>46022</v>
      </c>
      <c r="N14" s="323" t="s">
        <v>335</v>
      </c>
      <c r="O14" s="319" t="s">
        <v>50</v>
      </c>
      <c r="P14" s="320"/>
      <c r="Q14" s="324"/>
      <c r="R14" s="325"/>
      <c r="S14" s="324"/>
      <c r="T14" s="325"/>
      <c r="U14" s="324">
        <v>1</v>
      </c>
      <c r="V14" s="325"/>
      <c r="W14" s="324"/>
      <c r="X14" s="325"/>
      <c r="Y14" s="324">
        <v>1</v>
      </c>
      <c r="Z14" s="325"/>
      <c r="AA14" s="324"/>
      <c r="AB14" s="325"/>
      <c r="AC14" s="324">
        <v>1</v>
      </c>
      <c r="AD14" s="325"/>
      <c r="AE14" s="324"/>
      <c r="AF14" s="325"/>
      <c r="AG14" s="324">
        <v>1</v>
      </c>
      <c r="AH14" s="325"/>
      <c r="AI14" s="324"/>
      <c r="AJ14" s="325"/>
      <c r="AK14" s="324">
        <v>1</v>
      </c>
      <c r="AL14" s="325"/>
      <c r="AM14" s="324">
        <v>1</v>
      </c>
      <c r="AN14" s="326"/>
      <c r="AO14" s="160"/>
    </row>
    <row r="15" spans="1:41" ht="83.25" customHeight="1" x14ac:dyDescent="0.2">
      <c r="A15" s="1350"/>
      <c r="B15" s="1249"/>
      <c r="C15" s="1252"/>
      <c r="D15" s="1252"/>
      <c r="E15" s="1352"/>
      <c r="F15" s="1353"/>
      <c r="G15" s="1354"/>
      <c r="H15" s="315" t="s">
        <v>338</v>
      </c>
      <c r="I15" s="228" t="s">
        <v>339</v>
      </c>
      <c r="J15" s="316">
        <v>0.05</v>
      </c>
      <c r="K15" s="317" t="s">
        <v>334</v>
      </c>
      <c r="L15" s="129">
        <v>45689</v>
      </c>
      <c r="M15" s="129">
        <v>46022</v>
      </c>
      <c r="N15" s="323" t="s">
        <v>335</v>
      </c>
      <c r="O15" s="319" t="s">
        <v>50</v>
      </c>
      <c r="P15" s="320"/>
      <c r="Q15" s="324">
        <v>20</v>
      </c>
      <c r="R15" s="325"/>
      <c r="S15" s="324">
        <v>40</v>
      </c>
      <c r="T15" s="325"/>
      <c r="U15" s="324">
        <v>65</v>
      </c>
      <c r="V15" s="325"/>
      <c r="W15" s="324">
        <v>65</v>
      </c>
      <c r="X15" s="325"/>
      <c r="Y15" s="324">
        <v>65</v>
      </c>
      <c r="Z15" s="325"/>
      <c r="AA15" s="324">
        <v>65</v>
      </c>
      <c r="AB15" s="325"/>
      <c r="AC15" s="324">
        <v>60</v>
      </c>
      <c r="AD15" s="325"/>
      <c r="AE15" s="324">
        <v>65</v>
      </c>
      <c r="AF15" s="325"/>
      <c r="AG15" s="324">
        <v>65</v>
      </c>
      <c r="AH15" s="325"/>
      <c r="AI15" s="324">
        <v>65</v>
      </c>
      <c r="AJ15" s="325"/>
      <c r="AK15" s="324">
        <v>65</v>
      </c>
      <c r="AL15" s="325"/>
      <c r="AM15" s="324">
        <v>60</v>
      </c>
      <c r="AN15" s="322"/>
      <c r="AO15" s="160"/>
    </row>
    <row r="16" spans="1:41" ht="84.75" customHeight="1" x14ac:dyDescent="0.2">
      <c r="A16" s="1350"/>
      <c r="B16" s="1249"/>
      <c r="C16" s="1252"/>
      <c r="D16" s="1252"/>
      <c r="E16" s="1352"/>
      <c r="F16" s="314" t="s">
        <v>330</v>
      </c>
      <c r="G16" s="315" t="s">
        <v>340</v>
      </c>
      <c r="H16" s="315" t="s">
        <v>341</v>
      </c>
      <c r="I16" s="228" t="s">
        <v>342</v>
      </c>
      <c r="J16" s="316">
        <v>0.15</v>
      </c>
      <c r="K16" s="317" t="s">
        <v>334</v>
      </c>
      <c r="L16" s="129">
        <v>45689</v>
      </c>
      <c r="M16" s="129">
        <v>46022</v>
      </c>
      <c r="N16" s="323" t="s">
        <v>335</v>
      </c>
      <c r="O16" s="319" t="s">
        <v>54</v>
      </c>
      <c r="P16" s="320"/>
      <c r="Q16" s="324">
        <v>750</v>
      </c>
      <c r="R16" s="325"/>
      <c r="S16" s="324">
        <v>750</v>
      </c>
      <c r="T16" s="325"/>
      <c r="U16" s="324">
        <v>750</v>
      </c>
      <c r="V16" s="325"/>
      <c r="W16" s="324">
        <v>750</v>
      </c>
      <c r="X16" s="325"/>
      <c r="Y16" s="324">
        <v>750</v>
      </c>
      <c r="Z16" s="325"/>
      <c r="AA16" s="324">
        <v>750</v>
      </c>
      <c r="AB16" s="325"/>
      <c r="AC16" s="324">
        <v>750</v>
      </c>
      <c r="AD16" s="325"/>
      <c r="AE16" s="324">
        <v>750</v>
      </c>
      <c r="AF16" s="325"/>
      <c r="AG16" s="324">
        <v>750</v>
      </c>
      <c r="AH16" s="325"/>
      <c r="AI16" s="324">
        <v>750</v>
      </c>
      <c r="AJ16" s="325"/>
      <c r="AK16" s="324">
        <v>750</v>
      </c>
      <c r="AL16" s="325"/>
      <c r="AM16" s="324">
        <v>750</v>
      </c>
      <c r="AN16" s="327"/>
      <c r="AO16" s="160"/>
    </row>
    <row r="17" spans="1:41" ht="87.75" customHeight="1" x14ac:dyDescent="0.2">
      <c r="A17" s="1350"/>
      <c r="B17" s="1249"/>
      <c r="C17" s="1252"/>
      <c r="D17" s="1252"/>
      <c r="E17" s="1352"/>
      <c r="F17" s="314" t="s">
        <v>330</v>
      </c>
      <c r="G17" s="315" t="s">
        <v>343</v>
      </c>
      <c r="H17" s="315" t="s">
        <v>344</v>
      </c>
      <c r="I17" s="228" t="s">
        <v>345</v>
      </c>
      <c r="J17" s="316">
        <v>0.2</v>
      </c>
      <c r="K17" s="328" t="s">
        <v>334</v>
      </c>
      <c r="L17" s="129">
        <v>45717</v>
      </c>
      <c r="M17" s="129">
        <v>46022</v>
      </c>
      <c r="N17" s="323" t="s">
        <v>335</v>
      </c>
      <c r="O17" s="319" t="s">
        <v>59</v>
      </c>
      <c r="P17" s="320"/>
      <c r="Q17" s="321"/>
      <c r="R17" s="320"/>
      <c r="S17" s="321"/>
      <c r="T17" s="320"/>
      <c r="U17" s="321"/>
      <c r="V17" s="320"/>
      <c r="W17" s="321"/>
      <c r="X17" s="320"/>
      <c r="Y17" s="321"/>
      <c r="Z17" s="320"/>
      <c r="AA17" s="321"/>
      <c r="AB17" s="320"/>
      <c r="AC17" s="321"/>
      <c r="AD17" s="320"/>
      <c r="AE17" s="321">
        <v>40</v>
      </c>
      <c r="AF17" s="320"/>
      <c r="AG17" s="321">
        <v>40</v>
      </c>
      <c r="AH17" s="320"/>
      <c r="AI17" s="321">
        <v>40</v>
      </c>
      <c r="AJ17" s="320"/>
      <c r="AK17" s="321">
        <v>40</v>
      </c>
      <c r="AL17" s="320"/>
      <c r="AM17" s="321">
        <v>40</v>
      </c>
      <c r="AN17" s="326"/>
      <c r="AO17" s="160"/>
    </row>
    <row r="18" spans="1:41" ht="81" customHeight="1" x14ac:dyDescent="0.2">
      <c r="A18" s="1350"/>
      <c r="B18" s="1249"/>
      <c r="C18" s="1252"/>
      <c r="D18" s="1252"/>
      <c r="E18" s="1352"/>
      <c r="F18" s="314" t="s">
        <v>330</v>
      </c>
      <c r="G18" s="315" t="s">
        <v>346</v>
      </c>
      <c r="H18" s="315" t="s">
        <v>347</v>
      </c>
      <c r="I18" s="228" t="s">
        <v>348</v>
      </c>
      <c r="J18" s="316">
        <v>0.1</v>
      </c>
      <c r="K18" s="317" t="s">
        <v>334</v>
      </c>
      <c r="L18" s="129">
        <v>45689</v>
      </c>
      <c r="M18" s="129">
        <v>46022</v>
      </c>
      <c r="N18" s="323" t="s">
        <v>335</v>
      </c>
      <c r="O18" s="319" t="s">
        <v>63</v>
      </c>
      <c r="P18" s="232"/>
      <c r="Q18" s="324">
        <v>30</v>
      </c>
      <c r="R18" s="325"/>
      <c r="S18" s="324">
        <v>33</v>
      </c>
      <c r="T18" s="325"/>
      <c r="U18" s="324">
        <v>36</v>
      </c>
      <c r="V18" s="325"/>
      <c r="W18" s="324">
        <v>33</v>
      </c>
      <c r="X18" s="325"/>
      <c r="Y18" s="324">
        <v>36</v>
      </c>
      <c r="Z18" s="325"/>
      <c r="AA18" s="324">
        <v>31</v>
      </c>
      <c r="AB18" s="325"/>
      <c r="AC18" s="324">
        <v>36</v>
      </c>
      <c r="AD18" s="325"/>
      <c r="AE18" s="324">
        <v>33</v>
      </c>
      <c r="AF18" s="325"/>
      <c r="AG18" s="324">
        <v>36</v>
      </c>
      <c r="AH18" s="325"/>
      <c r="AI18" s="324">
        <v>30</v>
      </c>
      <c r="AJ18" s="325"/>
      <c r="AK18" s="324">
        <v>36</v>
      </c>
      <c r="AL18" s="325"/>
      <c r="AM18" s="324">
        <v>30</v>
      </c>
      <c r="AN18" s="327"/>
      <c r="AO18" s="160"/>
    </row>
    <row r="19" spans="1:41" ht="83.25" customHeight="1" x14ac:dyDescent="0.2">
      <c r="A19" s="1350"/>
      <c r="B19" s="1249"/>
      <c r="C19" s="1252"/>
      <c r="D19" s="1252" t="s">
        <v>350</v>
      </c>
      <c r="E19" s="1357">
        <v>0.2</v>
      </c>
      <c r="F19" s="1353" t="s">
        <v>330</v>
      </c>
      <c r="G19" s="1354" t="s">
        <v>351</v>
      </c>
      <c r="H19" s="315" t="s">
        <v>352</v>
      </c>
      <c r="I19" s="228" t="s">
        <v>353</v>
      </c>
      <c r="J19" s="329">
        <v>0.1</v>
      </c>
      <c r="K19" s="317" t="s">
        <v>334</v>
      </c>
      <c r="L19" s="129">
        <v>45689</v>
      </c>
      <c r="M19" s="129">
        <v>46022</v>
      </c>
      <c r="N19" s="323" t="s">
        <v>335</v>
      </c>
      <c r="O19" s="319" t="s">
        <v>68</v>
      </c>
      <c r="P19" s="320"/>
      <c r="Q19" s="324"/>
      <c r="R19" s="325"/>
      <c r="S19" s="324">
        <v>1</v>
      </c>
      <c r="T19" s="325"/>
      <c r="U19" s="324">
        <v>1</v>
      </c>
      <c r="V19" s="325"/>
      <c r="W19" s="324">
        <v>1</v>
      </c>
      <c r="X19" s="325"/>
      <c r="Y19" s="324">
        <v>1</v>
      </c>
      <c r="Z19" s="325"/>
      <c r="AA19" s="324">
        <v>1</v>
      </c>
      <c r="AB19" s="325"/>
      <c r="AC19" s="324">
        <v>1</v>
      </c>
      <c r="AD19" s="325"/>
      <c r="AE19" s="324">
        <v>1</v>
      </c>
      <c r="AF19" s="325"/>
      <c r="AG19" s="324">
        <v>1</v>
      </c>
      <c r="AH19" s="325"/>
      <c r="AI19" s="324">
        <v>1</v>
      </c>
      <c r="AJ19" s="325"/>
      <c r="AK19" s="324"/>
      <c r="AL19" s="325"/>
      <c r="AM19" s="324">
        <v>1</v>
      </c>
      <c r="AN19" s="330"/>
      <c r="AO19" s="160"/>
    </row>
    <row r="20" spans="1:41" ht="84" customHeight="1" x14ac:dyDescent="0.2">
      <c r="A20" s="1350"/>
      <c r="B20" s="1249"/>
      <c r="C20" s="1252"/>
      <c r="D20" s="1252"/>
      <c r="E20" s="1357"/>
      <c r="F20" s="1353"/>
      <c r="G20" s="1354"/>
      <c r="H20" s="315" t="s">
        <v>354</v>
      </c>
      <c r="I20" s="228" t="s">
        <v>355</v>
      </c>
      <c r="J20" s="329">
        <v>0.1</v>
      </c>
      <c r="K20" s="317" t="s">
        <v>334</v>
      </c>
      <c r="L20" s="129">
        <v>45689</v>
      </c>
      <c r="M20" s="129">
        <v>46022</v>
      </c>
      <c r="N20" s="323" t="s">
        <v>335</v>
      </c>
      <c r="O20" s="319" t="s">
        <v>68</v>
      </c>
      <c r="P20" s="232"/>
      <c r="Q20" s="324">
        <v>30</v>
      </c>
      <c r="R20" s="325"/>
      <c r="S20" s="324">
        <v>43</v>
      </c>
      <c r="T20" s="325"/>
      <c r="U20" s="324">
        <v>46</v>
      </c>
      <c r="V20" s="325"/>
      <c r="W20" s="324">
        <v>43</v>
      </c>
      <c r="X20" s="325"/>
      <c r="Y20" s="324">
        <v>46</v>
      </c>
      <c r="Z20" s="325"/>
      <c r="AA20" s="324">
        <v>41</v>
      </c>
      <c r="AB20" s="325"/>
      <c r="AC20" s="324">
        <v>46</v>
      </c>
      <c r="AD20" s="325"/>
      <c r="AE20" s="324">
        <v>43</v>
      </c>
      <c r="AF20" s="325"/>
      <c r="AG20" s="324">
        <v>46</v>
      </c>
      <c r="AH20" s="325"/>
      <c r="AI20" s="324">
        <v>40</v>
      </c>
      <c r="AJ20" s="325"/>
      <c r="AK20" s="324">
        <v>36</v>
      </c>
      <c r="AL20" s="325"/>
      <c r="AM20" s="324">
        <v>40</v>
      </c>
      <c r="AN20" s="327"/>
      <c r="AO20" s="160"/>
    </row>
    <row r="21" spans="1:41" ht="92.25" customHeight="1" thickBot="1" x14ac:dyDescent="0.25">
      <c r="A21" s="1351"/>
      <c r="B21" s="331" t="s">
        <v>356</v>
      </c>
      <c r="C21" s="332" t="s">
        <v>357</v>
      </c>
      <c r="D21" s="333" t="s">
        <v>358</v>
      </c>
      <c r="E21" s="334">
        <v>0.05</v>
      </c>
      <c r="F21" s="335" t="s">
        <v>359</v>
      </c>
      <c r="G21" s="336" t="s">
        <v>906</v>
      </c>
      <c r="H21" s="336" t="s">
        <v>360</v>
      </c>
      <c r="I21" s="336" t="s">
        <v>301</v>
      </c>
      <c r="J21" s="337">
        <v>0.05</v>
      </c>
      <c r="K21" s="334" t="s">
        <v>334</v>
      </c>
      <c r="L21" s="338">
        <v>45689</v>
      </c>
      <c r="M21" s="338">
        <v>46022</v>
      </c>
      <c r="N21" s="339" t="s">
        <v>335</v>
      </c>
      <c r="O21" s="340" t="s">
        <v>68</v>
      </c>
      <c r="P21" s="341"/>
      <c r="Q21" s="342">
        <v>8.3299999999999999E-2</v>
      </c>
      <c r="R21" s="341"/>
      <c r="S21" s="342">
        <v>8.3299999999999999E-2</v>
      </c>
      <c r="T21" s="341"/>
      <c r="U21" s="342">
        <v>8.3299999999999999E-2</v>
      </c>
      <c r="V21" s="341"/>
      <c r="W21" s="342">
        <v>8.3299999999999999E-2</v>
      </c>
      <c r="X21" s="341"/>
      <c r="Y21" s="342">
        <v>8.3299999999999999E-2</v>
      </c>
      <c r="Z21" s="341"/>
      <c r="AA21" s="342">
        <v>8.3299999999999999E-2</v>
      </c>
      <c r="AB21" s="341"/>
      <c r="AC21" s="342">
        <v>8.3299999999999999E-2</v>
      </c>
      <c r="AD21" s="341"/>
      <c r="AE21" s="342">
        <v>8.3299999999999999E-2</v>
      </c>
      <c r="AF21" s="341"/>
      <c r="AG21" s="342">
        <v>8.3299999999999999E-2</v>
      </c>
      <c r="AH21" s="343"/>
      <c r="AI21" s="342">
        <v>8.3299999999999999E-2</v>
      </c>
      <c r="AJ21" s="343"/>
      <c r="AK21" s="342">
        <v>8.3299999999999999E-2</v>
      </c>
      <c r="AL21" s="343"/>
      <c r="AM21" s="342">
        <v>8.3699999999999997E-2</v>
      </c>
      <c r="AN21" s="250"/>
      <c r="AO21" s="160"/>
    </row>
    <row r="22" spans="1:41" s="346" customFormat="1" ht="18" customHeight="1" x14ac:dyDescent="0.25">
      <c r="A22" s="344" t="s">
        <v>94</v>
      </c>
      <c r="B22" s="345"/>
      <c r="C22" s="345" t="s">
        <v>95</v>
      </c>
      <c r="D22" s="345"/>
      <c r="E22" s="345" t="s">
        <v>96</v>
      </c>
      <c r="F22" s="345"/>
      <c r="G22" s="345" t="s">
        <v>96</v>
      </c>
      <c r="I22" s="345" t="s">
        <v>97</v>
      </c>
      <c r="J22" s="347"/>
      <c r="K22" s="348"/>
      <c r="L22" s="345"/>
      <c r="M22" s="345"/>
      <c r="N22" s="349"/>
      <c r="O22" s="350"/>
      <c r="P22" s="351"/>
      <c r="Q22" s="351"/>
      <c r="R22" s="351"/>
      <c r="S22" s="351"/>
      <c r="T22" s="351"/>
      <c r="U22" s="351"/>
      <c r="V22" s="351"/>
      <c r="W22" s="351"/>
      <c r="X22" s="351"/>
      <c r="Y22" s="351"/>
      <c r="Z22" s="351"/>
      <c r="AA22" s="351"/>
      <c r="AB22" s="351"/>
      <c r="AC22" s="351"/>
      <c r="AD22" s="351"/>
      <c r="AE22" s="351"/>
      <c r="AF22" s="351"/>
      <c r="AG22" s="351"/>
      <c r="AH22" s="351"/>
      <c r="AI22" s="351"/>
      <c r="AJ22" s="351"/>
      <c r="AK22" s="351"/>
      <c r="AL22" s="351"/>
      <c r="AM22" s="351"/>
      <c r="AN22" s="352"/>
      <c r="AO22" s="349"/>
    </row>
    <row r="23" spans="1:41" s="346" customFormat="1" ht="55.5" customHeight="1" x14ac:dyDescent="0.25">
      <c r="A23" s="353" t="s">
        <v>361</v>
      </c>
      <c r="B23" s="354"/>
      <c r="C23" s="354" t="s">
        <v>99</v>
      </c>
      <c r="D23" s="354"/>
      <c r="E23" s="354" t="s">
        <v>100</v>
      </c>
      <c r="F23" s="354"/>
      <c r="G23" s="355" t="s">
        <v>101</v>
      </c>
      <c r="H23" s="354"/>
      <c r="I23" s="1358" t="s">
        <v>362</v>
      </c>
      <c r="J23" s="1358"/>
      <c r="K23" s="354"/>
      <c r="L23" s="354"/>
      <c r="M23" s="354"/>
      <c r="N23" s="356"/>
      <c r="O23" s="357"/>
      <c r="P23" s="358"/>
      <c r="Q23" s="358"/>
      <c r="R23" s="358"/>
      <c r="S23" s="358"/>
      <c r="T23" s="358"/>
      <c r="U23" s="358"/>
      <c r="V23" s="358"/>
      <c r="W23" s="359"/>
      <c r="X23" s="358"/>
      <c r="Y23" s="358"/>
      <c r="Z23" s="358"/>
      <c r="AA23" s="356"/>
      <c r="AB23" s="356"/>
      <c r="AN23" s="352"/>
      <c r="AO23" s="349"/>
    </row>
    <row r="24" spans="1:41" s="346" customFormat="1" ht="18.75" customHeight="1" thickBot="1" x14ac:dyDescent="0.3">
      <c r="A24" s="360" t="s">
        <v>363</v>
      </c>
      <c r="B24" s="361"/>
      <c r="C24" s="361" t="s">
        <v>189</v>
      </c>
      <c r="D24" s="361"/>
      <c r="E24" s="361" t="s">
        <v>364</v>
      </c>
      <c r="F24" s="361"/>
      <c r="G24" s="106" t="s">
        <v>106</v>
      </c>
      <c r="H24" s="361"/>
      <c r="I24" s="1318" t="s">
        <v>365</v>
      </c>
      <c r="J24" s="1318"/>
      <c r="K24" s="1318"/>
      <c r="L24" s="361" t="s">
        <v>108</v>
      </c>
      <c r="M24" s="361"/>
      <c r="N24" s="361"/>
      <c r="O24" s="362"/>
      <c r="P24" s="363"/>
      <c r="Q24" s="363"/>
      <c r="R24" s="363"/>
      <c r="S24" s="363"/>
      <c r="T24" s="363"/>
      <c r="U24" s="363"/>
      <c r="V24" s="363"/>
      <c r="W24" s="364"/>
      <c r="X24" s="363"/>
      <c r="Y24" s="363"/>
      <c r="Z24" s="363"/>
      <c r="AA24" s="364"/>
      <c r="AB24" s="364"/>
      <c r="AC24" s="365"/>
      <c r="AD24" s="365"/>
      <c r="AE24" s="365"/>
      <c r="AF24" s="365"/>
      <c r="AG24" s="365"/>
      <c r="AH24" s="365"/>
      <c r="AI24" s="365"/>
      <c r="AJ24" s="365"/>
      <c r="AK24" s="365"/>
      <c r="AL24" s="365"/>
      <c r="AM24" s="365"/>
      <c r="AN24" s="366"/>
      <c r="AO24" s="367"/>
    </row>
    <row r="25" spans="1:41" s="346" customFormat="1" ht="15" x14ac:dyDescent="0.25">
      <c r="A25" s="452">
        <v>45686</v>
      </c>
      <c r="E25" s="2"/>
      <c r="F25" s="2"/>
      <c r="K25" s="368"/>
      <c r="AN25" s="352"/>
    </row>
    <row r="26" spans="1:41" x14ac:dyDescent="0.2">
      <c r="A26" s="184" t="s">
        <v>914</v>
      </c>
    </row>
    <row r="27" spans="1:41" x14ac:dyDescent="0.2">
      <c r="A27" s="369"/>
    </row>
    <row r="28" spans="1:41" x14ac:dyDescent="0.2">
      <c r="W28" s="2"/>
    </row>
    <row r="29" spans="1:41" x14ac:dyDescent="0.2">
      <c r="W29" s="2"/>
    </row>
    <row r="30" spans="1:41" x14ac:dyDescent="0.2">
      <c r="W30" s="2"/>
    </row>
    <row r="31" spans="1:41" x14ac:dyDescent="0.2">
      <c r="W31" s="2"/>
    </row>
    <row r="32" spans="1:41" x14ac:dyDescent="0.2">
      <c r="W32" s="2"/>
    </row>
    <row r="33" spans="23:23" x14ac:dyDescent="0.2">
      <c r="W33" s="2"/>
    </row>
    <row r="849" spans="8:8" x14ac:dyDescent="0.2">
      <c r="H849" s="184">
        <f>+J1808</f>
        <v>0</v>
      </c>
    </row>
  </sheetData>
  <mergeCells count="43">
    <mergeCell ref="I24:K24"/>
    <mergeCell ref="D19:D20"/>
    <mergeCell ref="E19:E20"/>
    <mergeCell ref="F19:F20"/>
    <mergeCell ref="G19:G20"/>
    <mergeCell ref="I23:J23"/>
    <mergeCell ref="AL11:AM11"/>
    <mergeCell ref="AN11:AO11"/>
    <mergeCell ref="A13:A21"/>
    <mergeCell ref="B13:B20"/>
    <mergeCell ref="C13:C20"/>
    <mergeCell ref="D13:D18"/>
    <mergeCell ref="E13:E18"/>
    <mergeCell ref="F14:F15"/>
    <mergeCell ref="G14:G15"/>
    <mergeCell ref="Z11:AA11"/>
    <mergeCell ref="AB11:AC11"/>
    <mergeCell ref="AD11:AE11"/>
    <mergeCell ref="AF11:AG11"/>
    <mergeCell ref="AH11:AI11"/>
    <mergeCell ref="AJ11:AK11"/>
    <mergeCell ref="O11:O12"/>
    <mergeCell ref="P11:Q11"/>
    <mergeCell ref="R11:S11"/>
    <mergeCell ref="T11:U11"/>
    <mergeCell ref="V11:W11"/>
    <mergeCell ref="X11:Y11"/>
    <mergeCell ref="N11:N12"/>
    <mergeCell ref="A4:J9"/>
    <mergeCell ref="N4:AM9"/>
    <mergeCell ref="AN4:AO10"/>
    <mergeCell ref="A11:B11"/>
    <mergeCell ref="C11:C12"/>
    <mergeCell ref="D11:D12"/>
    <mergeCell ref="E11:E12"/>
    <mergeCell ref="F11:F12"/>
    <mergeCell ref="G11:G12"/>
    <mergeCell ref="H11:H12"/>
    <mergeCell ref="I11:I12"/>
    <mergeCell ref="J11:J12"/>
    <mergeCell ref="K11:K12"/>
    <mergeCell ref="L11:L12"/>
    <mergeCell ref="M11:M12"/>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6B07B-53E6-4A41-A7DA-F69F4BB7E594}">
  <dimension ref="A1:AO29"/>
  <sheetViews>
    <sheetView topLeftCell="A18" zoomScale="80" zoomScaleNormal="80" zoomScaleSheetLayoutView="100" workbookViewId="0">
      <selection activeCell="B36" sqref="B36"/>
    </sheetView>
  </sheetViews>
  <sheetFormatPr baseColWidth="10" defaultColWidth="11.42578125" defaultRowHeight="12.75" x14ac:dyDescent="0.2"/>
  <cols>
    <col min="1" max="1" width="29.7109375" style="184" customWidth="1"/>
    <col min="2" max="2" width="29.5703125" style="184" customWidth="1"/>
    <col min="3" max="3" width="19.7109375" style="184" customWidth="1"/>
    <col min="4" max="4" width="34" style="184" customWidth="1"/>
    <col min="5" max="5" width="23" style="2" customWidth="1"/>
    <col min="6" max="6" width="20.28515625" style="2" customWidth="1"/>
    <col min="7" max="7" width="44.42578125" style="184" customWidth="1"/>
    <col min="8" max="8" width="30" style="184" customWidth="1"/>
    <col min="9" max="9" width="19" style="184" customWidth="1"/>
    <col min="10" max="13" width="23.42578125" style="184" customWidth="1"/>
    <col min="14" max="14" width="12.5703125" style="184" customWidth="1"/>
    <col min="15" max="15" width="13.7109375" style="184" customWidth="1"/>
    <col min="16" max="39" width="8.28515625" style="184" customWidth="1"/>
    <col min="40" max="40" width="13.5703125" style="184" customWidth="1"/>
    <col min="41" max="41" width="22.7109375" style="184" customWidth="1"/>
    <col min="42" max="42" width="23.28515625" style="184" customWidth="1"/>
    <col min="43" max="43" width="24.42578125" style="184" customWidth="1"/>
    <col min="44" max="16384" width="11.42578125" style="184"/>
  </cols>
  <sheetData>
    <row r="1" spans="1:41" ht="15" x14ac:dyDescent="0.2">
      <c r="P1" s="199"/>
      <c r="R1" s="199"/>
      <c r="T1" s="199"/>
      <c r="V1" s="199"/>
      <c r="X1" s="199"/>
      <c r="Z1" s="199"/>
      <c r="AB1" s="199"/>
      <c r="AD1" s="199"/>
      <c r="AF1" s="199"/>
      <c r="AH1" s="199"/>
      <c r="AJ1" s="199"/>
      <c r="AL1" s="199"/>
    </row>
    <row r="2" spans="1:41" ht="15.75" thickBot="1" x14ac:dyDescent="0.25">
      <c r="P2" s="199"/>
      <c r="R2" s="199"/>
      <c r="T2" s="199"/>
      <c r="V2" s="199"/>
      <c r="X2" s="199"/>
      <c r="Z2" s="199"/>
      <c r="AB2" s="199"/>
      <c r="AD2" s="199"/>
      <c r="AF2" s="199"/>
      <c r="AH2" s="199"/>
      <c r="AJ2" s="199"/>
      <c r="AL2" s="199"/>
    </row>
    <row r="3" spans="1:41" ht="15" customHeight="1" x14ac:dyDescent="0.2">
      <c r="A3" s="1231" t="s">
        <v>662</v>
      </c>
      <c r="B3" s="1232"/>
      <c r="C3" s="1232"/>
      <c r="D3" s="1232"/>
      <c r="E3" s="1232"/>
      <c r="F3" s="1232"/>
      <c r="G3" s="1232"/>
      <c r="H3" s="1232"/>
      <c r="I3" s="1232"/>
      <c r="J3" s="1232"/>
      <c r="K3" s="1232"/>
      <c r="L3" s="1232"/>
      <c r="M3" s="1232"/>
      <c r="N3" s="123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1125" t="s">
        <v>0</v>
      </c>
      <c r="AO3" s="1126"/>
    </row>
    <row r="4" spans="1:41" ht="15" customHeight="1" x14ac:dyDescent="0.2">
      <c r="A4" s="1233"/>
      <c r="B4" s="1234"/>
      <c r="C4" s="1234"/>
      <c r="D4" s="1234"/>
      <c r="E4" s="1234"/>
      <c r="F4" s="1234"/>
      <c r="G4" s="1234"/>
      <c r="H4" s="1234"/>
      <c r="I4" s="1234"/>
      <c r="J4" s="1234"/>
      <c r="K4" s="1234"/>
      <c r="L4" s="1234"/>
      <c r="M4" s="1234"/>
      <c r="N4" s="1234"/>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1127"/>
      <c r="AO4" s="1128"/>
    </row>
    <row r="5" spans="1:41" ht="15" customHeight="1" x14ac:dyDescent="0.2">
      <c r="A5" s="1233"/>
      <c r="B5" s="1234"/>
      <c r="C5" s="1234"/>
      <c r="D5" s="1234"/>
      <c r="E5" s="1234"/>
      <c r="F5" s="1234"/>
      <c r="G5" s="1234"/>
      <c r="H5" s="1234"/>
      <c r="I5" s="1234"/>
      <c r="J5" s="1234"/>
      <c r="K5" s="1234"/>
      <c r="L5" s="1234"/>
      <c r="M5" s="1234"/>
      <c r="N5" s="1234"/>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1127"/>
      <c r="AO5" s="1128"/>
    </row>
    <row r="6" spans="1:41" ht="15" customHeight="1" x14ac:dyDescent="0.2">
      <c r="A6" s="1233"/>
      <c r="B6" s="1234"/>
      <c r="C6" s="1234"/>
      <c r="D6" s="1234"/>
      <c r="E6" s="1234"/>
      <c r="F6" s="1234"/>
      <c r="G6" s="1234"/>
      <c r="H6" s="1234"/>
      <c r="I6" s="1234"/>
      <c r="J6" s="1234"/>
      <c r="K6" s="1234"/>
      <c r="L6" s="1234"/>
      <c r="M6" s="1234"/>
      <c r="N6" s="1234"/>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1127"/>
      <c r="AO6" s="1128"/>
    </row>
    <row r="7" spans="1:41" ht="15" customHeight="1" x14ac:dyDescent="0.2">
      <c r="A7" s="1233"/>
      <c r="B7" s="1234"/>
      <c r="C7" s="1234"/>
      <c r="D7" s="1234"/>
      <c r="E7" s="1234"/>
      <c r="F7" s="1234"/>
      <c r="G7" s="1234"/>
      <c r="H7" s="1234"/>
      <c r="I7" s="1234"/>
      <c r="J7" s="1234"/>
      <c r="K7" s="1234"/>
      <c r="L7" s="1234"/>
      <c r="M7" s="1234"/>
      <c r="N7" s="1234"/>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1127"/>
      <c r="AO7" s="1128"/>
    </row>
    <row r="8" spans="1:41" ht="15.75" customHeight="1" thickBot="1" x14ac:dyDescent="0.25">
      <c r="A8" s="1235"/>
      <c r="B8" s="1236"/>
      <c r="C8" s="1236"/>
      <c r="D8" s="1236"/>
      <c r="E8" s="1236"/>
      <c r="F8" s="1236"/>
      <c r="G8" s="1236"/>
      <c r="H8" s="1236"/>
      <c r="I8" s="1236"/>
      <c r="J8" s="1236"/>
      <c r="K8" s="1236"/>
      <c r="L8" s="1236"/>
      <c r="M8" s="1236"/>
      <c r="N8" s="1236"/>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1127"/>
      <c r="AO8" s="1128"/>
    </row>
    <row r="9" spans="1:41" ht="15.75" customHeight="1" thickBot="1" x14ac:dyDescent="0.25">
      <c r="A9" s="205" t="s">
        <v>1</v>
      </c>
      <c r="B9" s="206"/>
      <c r="C9" s="206"/>
      <c r="D9" s="206"/>
      <c r="E9" s="206"/>
      <c r="F9" s="206"/>
      <c r="G9" s="207"/>
      <c r="H9" s="208" t="s">
        <v>2</v>
      </c>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209"/>
      <c r="AK9" s="209"/>
      <c r="AL9" s="209"/>
      <c r="AM9" s="209"/>
      <c r="AN9" s="1129"/>
      <c r="AO9" s="1130"/>
    </row>
    <row r="10" spans="1:41" ht="48" customHeight="1" thickBot="1" x14ac:dyDescent="0.25">
      <c r="A10" s="1131" t="s">
        <v>3</v>
      </c>
      <c r="B10" s="1132"/>
      <c r="C10" s="1117" t="s">
        <v>4</v>
      </c>
      <c r="D10" s="1117" t="s">
        <v>5</v>
      </c>
      <c r="E10" s="1133" t="s">
        <v>6</v>
      </c>
      <c r="F10" s="1133" t="s">
        <v>7</v>
      </c>
      <c r="G10" s="1117" t="s">
        <v>8</v>
      </c>
      <c r="H10" s="1117" t="s">
        <v>9</v>
      </c>
      <c r="I10" s="1117" t="s">
        <v>10</v>
      </c>
      <c r="J10" s="1117" t="s">
        <v>11</v>
      </c>
      <c r="K10" s="1359" t="s">
        <v>339</v>
      </c>
      <c r="L10" s="1117" t="s">
        <v>13</v>
      </c>
      <c r="M10" s="1117" t="s">
        <v>14</v>
      </c>
      <c r="N10" s="1117" t="s">
        <v>15</v>
      </c>
      <c r="O10" s="1117" t="s">
        <v>16</v>
      </c>
      <c r="P10" s="1135" t="s">
        <v>17</v>
      </c>
      <c r="Q10" s="1136"/>
      <c r="R10" s="1135" t="s">
        <v>18</v>
      </c>
      <c r="S10" s="1136"/>
      <c r="T10" s="1135" t="s">
        <v>19</v>
      </c>
      <c r="U10" s="1136"/>
      <c r="V10" s="1135" t="s">
        <v>20</v>
      </c>
      <c r="W10" s="1136"/>
      <c r="X10" s="1135" t="s">
        <v>21</v>
      </c>
      <c r="Y10" s="1136"/>
      <c r="Z10" s="1135" t="s">
        <v>22</v>
      </c>
      <c r="AA10" s="1136"/>
      <c r="AB10" s="1135" t="s">
        <v>23</v>
      </c>
      <c r="AC10" s="1136"/>
      <c r="AD10" s="1135" t="s">
        <v>24</v>
      </c>
      <c r="AE10" s="1136"/>
      <c r="AF10" s="1135" t="s">
        <v>25</v>
      </c>
      <c r="AG10" s="1136"/>
      <c r="AH10" s="1135" t="s">
        <v>26</v>
      </c>
      <c r="AI10" s="1136"/>
      <c r="AJ10" s="1135" t="s">
        <v>27</v>
      </c>
      <c r="AK10" s="1136"/>
      <c r="AL10" s="1135" t="s">
        <v>28</v>
      </c>
      <c r="AM10" s="1136"/>
      <c r="AN10" s="1140" t="s">
        <v>135</v>
      </c>
      <c r="AO10" s="1141"/>
    </row>
    <row r="11" spans="1:41" ht="69.75" customHeight="1" thickBot="1" x14ac:dyDescent="0.25">
      <c r="A11" s="726" t="s">
        <v>30</v>
      </c>
      <c r="B11" s="726" t="s">
        <v>31</v>
      </c>
      <c r="C11" s="1118"/>
      <c r="D11" s="1241"/>
      <c r="E11" s="1242"/>
      <c r="F11" s="1242"/>
      <c r="G11" s="1241"/>
      <c r="H11" s="1241"/>
      <c r="I11" s="1241"/>
      <c r="J11" s="1241"/>
      <c r="K11" s="1241"/>
      <c r="L11" s="1241"/>
      <c r="M11" s="1241"/>
      <c r="N11" s="1241"/>
      <c r="O11" s="1241"/>
      <c r="P11" s="212" t="s">
        <v>32</v>
      </c>
      <c r="Q11" s="214" t="s">
        <v>33</v>
      </c>
      <c r="R11" s="212" t="s">
        <v>32</v>
      </c>
      <c r="S11" s="214" t="s">
        <v>33</v>
      </c>
      <c r="T11" s="212" t="s">
        <v>32</v>
      </c>
      <c r="U11" s="214" t="s">
        <v>33</v>
      </c>
      <c r="V11" s="212" t="s">
        <v>32</v>
      </c>
      <c r="W11" s="214" t="s">
        <v>33</v>
      </c>
      <c r="X11" s="212" t="s">
        <v>32</v>
      </c>
      <c r="Y11" s="214" t="s">
        <v>33</v>
      </c>
      <c r="Z11" s="212" t="s">
        <v>32</v>
      </c>
      <c r="AA11" s="214" t="s">
        <v>33</v>
      </c>
      <c r="AB11" s="212" t="s">
        <v>32</v>
      </c>
      <c r="AC11" s="214" t="s">
        <v>33</v>
      </c>
      <c r="AD11" s="212" t="s">
        <v>32</v>
      </c>
      <c r="AE11" s="214" t="s">
        <v>33</v>
      </c>
      <c r="AF11" s="212" t="s">
        <v>32</v>
      </c>
      <c r="AG11" s="214" t="s">
        <v>33</v>
      </c>
      <c r="AH11" s="212" t="s">
        <v>32</v>
      </c>
      <c r="AI11" s="214" t="s">
        <v>33</v>
      </c>
      <c r="AJ11" s="212" t="s">
        <v>32</v>
      </c>
      <c r="AK11" s="214" t="s">
        <v>33</v>
      </c>
      <c r="AL11" s="212" t="s">
        <v>32</v>
      </c>
      <c r="AM11" s="214" t="s">
        <v>33</v>
      </c>
      <c r="AN11" s="459" t="s">
        <v>34</v>
      </c>
      <c r="AO11" s="640" t="s">
        <v>35</v>
      </c>
    </row>
    <row r="12" spans="1:41" s="595" customFormat="1" ht="75" customHeight="1" x14ac:dyDescent="0.2">
      <c r="A12" s="1360" t="s">
        <v>663</v>
      </c>
      <c r="B12" s="1249" t="s">
        <v>137</v>
      </c>
      <c r="C12" s="1361" t="s">
        <v>664</v>
      </c>
      <c r="D12" s="737" t="s">
        <v>665</v>
      </c>
      <c r="E12" s="218">
        <v>0.1</v>
      </c>
      <c r="F12" s="738" t="s">
        <v>55</v>
      </c>
      <c r="G12" s="739" t="s">
        <v>666</v>
      </c>
      <c r="H12" s="553" t="s">
        <v>667</v>
      </c>
      <c r="I12" s="740" t="s">
        <v>668</v>
      </c>
      <c r="J12" s="741">
        <v>0.1</v>
      </c>
      <c r="K12" s="742" t="s">
        <v>669</v>
      </c>
      <c r="L12" s="743">
        <v>45668</v>
      </c>
      <c r="M12" s="743">
        <v>46022</v>
      </c>
      <c r="N12" s="744" t="s">
        <v>142</v>
      </c>
      <c r="O12" s="745" t="s">
        <v>46</v>
      </c>
      <c r="P12" s="471"/>
      <c r="Q12" s="225">
        <v>1</v>
      </c>
      <c r="R12" s="471"/>
      <c r="S12" s="225">
        <v>1</v>
      </c>
      <c r="T12" s="471"/>
      <c r="U12" s="225">
        <v>1</v>
      </c>
      <c r="V12" s="471"/>
      <c r="W12" s="225">
        <v>1</v>
      </c>
      <c r="X12" s="471"/>
      <c r="Y12" s="225">
        <v>1</v>
      </c>
      <c r="Z12" s="471"/>
      <c r="AA12" s="225">
        <v>1</v>
      </c>
      <c r="AB12" s="471"/>
      <c r="AC12" s="225">
        <v>1</v>
      </c>
      <c r="AD12" s="471"/>
      <c r="AE12" s="225">
        <v>1</v>
      </c>
      <c r="AF12" s="471"/>
      <c r="AG12" s="225">
        <v>1</v>
      </c>
      <c r="AH12" s="471"/>
      <c r="AI12" s="225">
        <v>1</v>
      </c>
      <c r="AJ12" s="471"/>
      <c r="AK12" s="225">
        <v>1</v>
      </c>
      <c r="AL12" s="470"/>
      <c r="AM12" s="746">
        <v>1</v>
      </c>
      <c r="AN12" s="468"/>
      <c r="AO12" s="747"/>
    </row>
    <row r="13" spans="1:41" s="595" customFormat="1" ht="75" customHeight="1" x14ac:dyDescent="0.2">
      <c r="A13" s="1360"/>
      <c r="B13" s="1249"/>
      <c r="C13" s="1362"/>
      <c r="D13" s="162" t="s">
        <v>670</v>
      </c>
      <c r="E13" s="229">
        <v>0.1</v>
      </c>
      <c r="F13" s="748" t="s">
        <v>55</v>
      </c>
      <c r="G13" s="749" t="s">
        <v>671</v>
      </c>
      <c r="H13" s="157" t="s">
        <v>672</v>
      </c>
      <c r="I13" s="563" t="s">
        <v>673</v>
      </c>
      <c r="J13" s="132">
        <v>0.1</v>
      </c>
      <c r="K13" s="133" t="s">
        <v>674</v>
      </c>
      <c r="L13" s="482">
        <v>45668</v>
      </c>
      <c r="M13" s="482">
        <v>46022</v>
      </c>
      <c r="N13" s="750" t="s">
        <v>142</v>
      </c>
      <c r="O13" s="751" t="s">
        <v>68</v>
      </c>
      <c r="P13" s="752"/>
      <c r="Q13" s="251">
        <v>8.3299999999999999E-2</v>
      </c>
      <c r="R13" s="320"/>
      <c r="S13" s="251">
        <v>8.3299999999999999E-2</v>
      </c>
      <c r="T13" s="320"/>
      <c r="U13" s="251">
        <v>8.3299999999999999E-2</v>
      </c>
      <c r="V13" s="320"/>
      <c r="W13" s="251">
        <v>8.3299999999999999E-2</v>
      </c>
      <c r="X13" s="320"/>
      <c r="Y13" s="251">
        <v>8.3299999999999999E-2</v>
      </c>
      <c r="Z13" s="320"/>
      <c r="AA13" s="251">
        <v>8.3299999999999999E-2</v>
      </c>
      <c r="AB13" s="320"/>
      <c r="AC13" s="251">
        <v>8.3299999999999999E-2</v>
      </c>
      <c r="AD13" s="320"/>
      <c r="AE13" s="251">
        <v>8.3299999999999999E-2</v>
      </c>
      <c r="AF13" s="320"/>
      <c r="AG13" s="251">
        <v>8.3299999999999999E-2</v>
      </c>
      <c r="AH13" s="320"/>
      <c r="AI13" s="251">
        <v>8.3299999999999999E-2</v>
      </c>
      <c r="AJ13" s="320"/>
      <c r="AK13" s="251">
        <v>8.3299999999999999E-2</v>
      </c>
      <c r="AL13" s="327"/>
      <c r="AM13" s="753">
        <v>8.3699999999999997E-2</v>
      </c>
      <c r="AN13" s="483"/>
      <c r="AO13" s="754"/>
    </row>
    <row r="14" spans="1:41" s="595" customFormat="1" ht="106.9" customHeight="1" x14ac:dyDescent="0.2">
      <c r="A14" s="1360"/>
      <c r="B14" s="1249"/>
      <c r="C14" s="1362"/>
      <c r="D14" s="1255" t="s">
        <v>675</v>
      </c>
      <c r="E14" s="1254">
        <v>0.25</v>
      </c>
      <c r="F14" s="748" t="s">
        <v>55</v>
      </c>
      <c r="G14" s="749" t="s">
        <v>676</v>
      </c>
      <c r="H14" s="157" t="s">
        <v>677</v>
      </c>
      <c r="I14" s="748" t="s">
        <v>678</v>
      </c>
      <c r="J14" s="132">
        <v>0.12</v>
      </c>
      <c r="K14" s="481" t="s">
        <v>679</v>
      </c>
      <c r="L14" s="482">
        <v>45668</v>
      </c>
      <c r="M14" s="482">
        <v>46022</v>
      </c>
      <c r="N14" s="750" t="s">
        <v>142</v>
      </c>
      <c r="O14" s="751" t="s">
        <v>72</v>
      </c>
      <c r="P14" s="752"/>
      <c r="Q14" s="251">
        <v>8.3299999999999999E-2</v>
      </c>
      <c r="R14" s="320"/>
      <c r="S14" s="251">
        <v>8.3299999999999999E-2</v>
      </c>
      <c r="T14" s="320"/>
      <c r="U14" s="251">
        <v>8.3299999999999999E-2</v>
      </c>
      <c r="V14" s="320"/>
      <c r="W14" s="251">
        <v>8.3299999999999999E-2</v>
      </c>
      <c r="X14" s="320"/>
      <c r="Y14" s="251">
        <v>8.3299999999999999E-2</v>
      </c>
      <c r="Z14" s="320"/>
      <c r="AA14" s="251">
        <v>8.3299999999999999E-2</v>
      </c>
      <c r="AB14" s="320"/>
      <c r="AC14" s="251">
        <v>8.3299999999999999E-2</v>
      </c>
      <c r="AD14" s="320"/>
      <c r="AE14" s="251">
        <v>8.3299999999999999E-2</v>
      </c>
      <c r="AF14" s="320"/>
      <c r="AG14" s="251">
        <v>8.3299999999999999E-2</v>
      </c>
      <c r="AH14" s="320"/>
      <c r="AI14" s="251">
        <v>8.3299999999999999E-2</v>
      </c>
      <c r="AJ14" s="320"/>
      <c r="AK14" s="251">
        <v>8.3299999999999999E-2</v>
      </c>
      <c r="AL14" s="327"/>
      <c r="AM14" s="753">
        <v>8.3699999999999997E-2</v>
      </c>
      <c r="AN14" s="483"/>
      <c r="AO14" s="754"/>
    </row>
    <row r="15" spans="1:41" s="595" customFormat="1" ht="100.5" customHeight="1" x14ac:dyDescent="0.2">
      <c r="A15" s="1360"/>
      <c r="B15" s="1249"/>
      <c r="C15" s="1362"/>
      <c r="D15" s="1255"/>
      <c r="E15" s="1254"/>
      <c r="F15" s="748" t="s">
        <v>55</v>
      </c>
      <c r="G15" s="162" t="s">
        <v>680</v>
      </c>
      <c r="H15" s="563" t="s">
        <v>681</v>
      </c>
      <c r="I15" s="563" t="s">
        <v>682</v>
      </c>
      <c r="J15" s="132">
        <v>0.13</v>
      </c>
      <c r="K15" s="481" t="s">
        <v>683</v>
      </c>
      <c r="L15" s="482">
        <v>45668</v>
      </c>
      <c r="M15" s="482">
        <v>46022</v>
      </c>
      <c r="N15" s="750" t="s">
        <v>142</v>
      </c>
      <c r="O15" s="751" t="s">
        <v>163</v>
      </c>
      <c r="P15" s="752"/>
      <c r="Q15" s="251">
        <v>8.3299999999999999E-2</v>
      </c>
      <c r="R15" s="320"/>
      <c r="S15" s="251">
        <v>8.3299999999999999E-2</v>
      </c>
      <c r="T15" s="320"/>
      <c r="U15" s="251">
        <v>8.3299999999999999E-2</v>
      </c>
      <c r="V15" s="320"/>
      <c r="W15" s="251">
        <v>8.3299999999999999E-2</v>
      </c>
      <c r="X15" s="320"/>
      <c r="Y15" s="251">
        <v>8.3299999999999999E-2</v>
      </c>
      <c r="Z15" s="320"/>
      <c r="AA15" s="251">
        <v>8.3299999999999999E-2</v>
      </c>
      <c r="AB15" s="320"/>
      <c r="AC15" s="251">
        <v>8.3299999999999999E-2</v>
      </c>
      <c r="AD15" s="320"/>
      <c r="AE15" s="251">
        <v>8.3299999999999999E-2</v>
      </c>
      <c r="AF15" s="320"/>
      <c r="AG15" s="251">
        <v>8.3299999999999999E-2</v>
      </c>
      <c r="AH15" s="320"/>
      <c r="AI15" s="251">
        <v>8.3299999999999999E-2</v>
      </c>
      <c r="AJ15" s="320"/>
      <c r="AK15" s="251">
        <v>8.3299999999999999E-2</v>
      </c>
      <c r="AL15" s="327"/>
      <c r="AM15" s="753">
        <v>8.3699999999999997E-2</v>
      </c>
      <c r="AN15" s="483"/>
      <c r="AO15" s="754"/>
    </row>
    <row r="16" spans="1:41" s="595" customFormat="1" ht="75" customHeight="1" x14ac:dyDescent="0.2">
      <c r="A16" s="1360"/>
      <c r="B16" s="1249"/>
      <c r="C16" s="1362"/>
      <c r="D16" s="1255" t="s">
        <v>684</v>
      </c>
      <c r="E16" s="1254">
        <v>0.25</v>
      </c>
      <c r="F16" s="748" t="s">
        <v>55</v>
      </c>
      <c r="G16" s="162" t="s">
        <v>685</v>
      </c>
      <c r="H16" s="157" t="s">
        <v>686</v>
      </c>
      <c r="I16" s="563" t="s">
        <v>687</v>
      </c>
      <c r="J16" s="132">
        <v>0.09</v>
      </c>
      <c r="K16" s="133" t="s">
        <v>688</v>
      </c>
      <c r="L16" s="482">
        <v>45668</v>
      </c>
      <c r="M16" s="482">
        <v>46022</v>
      </c>
      <c r="N16" s="750" t="s">
        <v>142</v>
      </c>
      <c r="O16" s="751" t="s">
        <v>77</v>
      </c>
      <c r="P16" s="752"/>
      <c r="Q16" s="251">
        <v>8.3299999999999999E-2</v>
      </c>
      <c r="R16" s="320"/>
      <c r="S16" s="251">
        <v>8.3299999999999999E-2</v>
      </c>
      <c r="T16" s="320"/>
      <c r="U16" s="251">
        <v>8.3299999999999999E-2</v>
      </c>
      <c r="V16" s="320"/>
      <c r="W16" s="251">
        <v>8.3299999999999999E-2</v>
      </c>
      <c r="X16" s="320"/>
      <c r="Y16" s="251">
        <v>8.3299999999999999E-2</v>
      </c>
      <c r="Z16" s="320"/>
      <c r="AA16" s="251">
        <v>8.3299999999999999E-2</v>
      </c>
      <c r="AB16" s="320"/>
      <c r="AC16" s="251">
        <v>8.3299999999999999E-2</v>
      </c>
      <c r="AD16" s="320"/>
      <c r="AE16" s="251">
        <v>8.3299999999999999E-2</v>
      </c>
      <c r="AF16" s="320"/>
      <c r="AG16" s="251">
        <v>8.3299999999999999E-2</v>
      </c>
      <c r="AH16" s="320"/>
      <c r="AI16" s="251">
        <v>8.3299999999999999E-2</v>
      </c>
      <c r="AJ16" s="320"/>
      <c r="AK16" s="251">
        <v>8.3299999999999999E-2</v>
      </c>
      <c r="AL16" s="327"/>
      <c r="AM16" s="753">
        <v>8.3699999999999997E-2</v>
      </c>
      <c r="AN16" s="483"/>
      <c r="AO16" s="754"/>
    </row>
    <row r="17" spans="1:41" s="595" customFormat="1" ht="75" customHeight="1" x14ac:dyDescent="0.2">
      <c r="A17" s="1360"/>
      <c r="B17" s="1249"/>
      <c r="C17" s="1362"/>
      <c r="D17" s="1255"/>
      <c r="E17" s="1254"/>
      <c r="F17" s="748" t="s">
        <v>55</v>
      </c>
      <c r="G17" s="162" t="s">
        <v>689</v>
      </c>
      <c r="H17" s="563" t="s">
        <v>690</v>
      </c>
      <c r="I17" s="563" t="s">
        <v>691</v>
      </c>
      <c r="J17" s="132">
        <v>0.09</v>
      </c>
      <c r="K17" s="133" t="s">
        <v>688</v>
      </c>
      <c r="L17" s="482">
        <v>45668</v>
      </c>
      <c r="M17" s="482">
        <v>46022</v>
      </c>
      <c r="N17" s="750" t="s">
        <v>142</v>
      </c>
      <c r="O17" s="751" t="s">
        <v>181</v>
      </c>
      <c r="P17" s="752"/>
      <c r="Q17" s="251">
        <v>8.3299999999999999E-2</v>
      </c>
      <c r="R17" s="320"/>
      <c r="S17" s="251">
        <v>8.3299999999999999E-2</v>
      </c>
      <c r="T17" s="320"/>
      <c r="U17" s="251">
        <v>8.3299999999999999E-2</v>
      </c>
      <c r="V17" s="320"/>
      <c r="W17" s="251">
        <v>8.3299999999999999E-2</v>
      </c>
      <c r="X17" s="320"/>
      <c r="Y17" s="251">
        <v>8.3299999999999999E-2</v>
      </c>
      <c r="Z17" s="320"/>
      <c r="AA17" s="251">
        <v>8.3299999999999999E-2</v>
      </c>
      <c r="AB17" s="320"/>
      <c r="AC17" s="251">
        <v>8.3299999999999999E-2</v>
      </c>
      <c r="AD17" s="320"/>
      <c r="AE17" s="251">
        <v>8.3299999999999999E-2</v>
      </c>
      <c r="AF17" s="320"/>
      <c r="AG17" s="251">
        <v>8.3299999999999999E-2</v>
      </c>
      <c r="AH17" s="320"/>
      <c r="AI17" s="251">
        <v>8.3299999999999999E-2</v>
      </c>
      <c r="AJ17" s="320"/>
      <c r="AK17" s="251">
        <v>8.3299999999999999E-2</v>
      </c>
      <c r="AL17" s="327"/>
      <c r="AM17" s="753">
        <v>8.3699999999999997E-2</v>
      </c>
      <c r="AN17" s="483"/>
      <c r="AO17" s="754"/>
    </row>
    <row r="18" spans="1:41" s="595" customFormat="1" ht="75" customHeight="1" x14ac:dyDescent="0.2">
      <c r="A18" s="1360"/>
      <c r="B18" s="1249"/>
      <c r="C18" s="1363"/>
      <c r="D18" s="1255"/>
      <c r="E18" s="1254"/>
      <c r="F18" s="748" t="s">
        <v>55</v>
      </c>
      <c r="G18" s="162" t="s">
        <v>692</v>
      </c>
      <c r="H18" s="563" t="s">
        <v>693</v>
      </c>
      <c r="I18" s="563" t="s">
        <v>694</v>
      </c>
      <c r="J18" s="132">
        <v>7.0000000000000007E-2</v>
      </c>
      <c r="K18" s="133" t="s">
        <v>695</v>
      </c>
      <c r="L18" s="482">
        <v>45668</v>
      </c>
      <c r="M18" s="482">
        <v>46022</v>
      </c>
      <c r="N18" s="750" t="s">
        <v>142</v>
      </c>
      <c r="O18" s="751" t="s">
        <v>267</v>
      </c>
      <c r="P18" s="752"/>
      <c r="Q18" s="235">
        <v>2</v>
      </c>
      <c r="R18" s="320"/>
      <c r="S18" s="235">
        <v>2</v>
      </c>
      <c r="T18" s="320"/>
      <c r="U18" s="235">
        <v>2</v>
      </c>
      <c r="V18" s="320"/>
      <c r="W18" s="235">
        <v>2</v>
      </c>
      <c r="X18" s="320"/>
      <c r="Y18" s="235">
        <v>2</v>
      </c>
      <c r="Z18" s="320"/>
      <c r="AA18" s="235">
        <v>2</v>
      </c>
      <c r="AB18" s="320"/>
      <c r="AC18" s="235">
        <v>2</v>
      </c>
      <c r="AD18" s="320"/>
      <c r="AE18" s="235">
        <v>2</v>
      </c>
      <c r="AF18" s="320"/>
      <c r="AG18" s="235">
        <v>2</v>
      </c>
      <c r="AH18" s="320"/>
      <c r="AI18" s="235">
        <v>2</v>
      </c>
      <c r="AJ18" s="320"/>
      <c r="AK18" s="235">
        <v>2</v>
      </c>
      <c r="AL18" s="327"/>
      <c r="AM18" s="755">
        <v>2</v>
      </c>
      <c r="AN18" s="483"/>
      <c r="AO18" s="754"/>
    </row>
    <row r="19" spans="1:41" s="595" customFormat="1" ht="75" customHeight="1" x14ac:dyDescent="0.2">
      <c r="A19" s="1360"/>
      <c r="B19" s="1249"/>
      <c r="C19" s="1361" t="s">
        <v>696</v>
      </c>
      <c r="D19" s="1255" t="s">
        <v>697</v>
      </c>
      <c r="E19" s="1254">
        <v>0.2</v>
      </c>
      <c r="F19" s="748" t="s">
        <v>55</v>
      </c>
      <c r="G19" s="162" t="s">
        <v>698</v>
      </c>
      <c r="H19" s="563" t="s">
        <v>699</v>
      </c>
      <c r="I19" s="563" t="s">
        <v>700</v>
      </c>
      <c r="J19" s="132">
        <v>7.0000000000000007E-2</v>
      </c>
      <c r="K19" s="133" t="s">
        <v>701</v>
      </c>
      <c r="L19" s="482">
        <v>45668</v>
      </c>
      <c r="M19" s="482">
        <v>46022</v>
      </c>
      <c r="N19" s="750" t="s">
        <v>142</v>
      </c>
      <c r="O19" s="751" t="s">
        <v>86</v>
      </c>
      <c r="P19" s="752"/>
      <c r="Q19" s="251">
        <v>8.3299999999999999E-2</v>
      </c>
      <c r="R19" s="320"/>
      <c r="S19" s="251">
        <v>8.3299999999999999E-2</v>
      </c>
      <c r="T19" s="320"/>
      <c r="U19" s="251">
        <v>8.3299999999999999E-2</v>
      </c>
      <c r="V19" s="320"/>
      <c r="W19" s="251">
        <v>8.3299999999999999E-2</v>
      </c>
      <c r="X19" s="320"/>
      <c r="Y19" s="251">
        <v>8.3299999999999999E-2</v>
      </c>
      <c r="Z19" s="320"/>
      <c r="AA19" s="251">
        <v>8.3299999999999999E-2</v>
      </c>
      <c r="AB19" s="320"/>
      <c r="AC19" s="251">
        <v>8.3299999999999999E-2</v>
      </c>
      <c r="AD19" s="320"/>
      <c r="AE19" s="251">
        <v>8.3299999999999999E-2</v>
      </c>
      <c r="AF19" s="320"/>
      <c r="AG19" s="251">
        <v>8.3299999999999999E-2</v>
      </c>
      <c r="AH19" s="320"/>
      <c r="AI19" s="251">
        <v>8.3299999999999999E-2</v>
      </c>
      <c r="AJ19" s="320"/>
      <c r="AK19" s="251">
        <v>8.3299999999999999E-2</v>
      </c>
      <c r="AL19" s="327"/>
      <c r="AM19" s="753">
        <v>8.3699999999999997E-2</v>
      </c>
      <c r="AN19" s="483"/>
      <c r="AO19" s="754"/>
    </row>
    <row r="20" spans="1:41" s="595" customFormat="1" ht="75" customHeight="1" x14ac:dyDescent="0.2">
      <c r="A20" s="1360"/>
      <c r="B20" s="1249"/>
      <c r="C20" s="1362"/>
      <c r="D20" s="1255"/>
      <c r="E20" s="1254"/>
      <c r="F20" s="748" t="s">
        <v>55</v>
      </c>
      <c r="G20" s="162" t="s">
        <v>702</v>
      </c>
      <c r="H20" s="563" t="s">
        <v>703</v>
      </c>
      <c r="I20" s="563" t="s">
        <v>704</v>
      </c>
      <c r="J20" s="132">
        <v>7.0000000000000007E-2</v>
      </c>
      <c r="K20" s="133" t="s">
        <v>701</v>
      </c>
      <c r="L20" s="482">
        <v>45668</v>
      </c>
      <c r="M20" s="482">
        <v>46022</v>
      </c>
      <c r="N20" s="750" t="s">
        <v>142</v>
      </c>
      <c r="O20" s="751" t="s">
        <v>90</v>
      </c>
      <c r="P20" s="752"/>
      <c r="Q20" s="251">
        <v>8.3299999999999999E-2</v>
      </c>
      <c r="R20" s="320"/>
      <c r="S20" s="251">
        <v>8.3299999999999999E-2</v>
      </c>
      <c r="T20" s="320"/>
      <c r="U20" s="251">
        <v>8.3299999999999999E-2</v>
      </c>
      <c r="V20" s="320"/>
      <c r="W20" s="251">
        <v>8.3299999999999999E-2</v>
      </c>
      <c r="X20" s="515"/>
      <c r="Y20" s="756">
        <v>8.3299999999999999E-2</v>
      </c>
      <c r="Z20" s="515"/>
      <c r="AA20" s="756">
        <v>8.3299999999999999E-2</v>
      </c>
      <c r="AB20" s="515"/>
      <c r="AC20" s="756">
        <v>8.3299999999999999E-2</v>
      </c>
      <c r="AD20" s="515"/>
      <c r="AE20" s="756">
        <v>8.3299999999999999E-2</v>
      </c>
      <c r="AF20" s="515"/>
      <c r="AG20" s="756">
        <v>8.3299999999999999E-2</v>
      </c>
      <c r="AH20" s="515"/>
      <c r="AI20" s="756">
        <v>8.3299999999999999E-2</v>
      </c>
      <c r="AJ20" s="515"/>
      <c r="AK20" s="756">
        <v>8.3299999999999999E-2</v>
      </c>
      <c r="AL20" s="514"/>
      <c r="AM20" s="757">
        <v>8.3699999999999997E-2</v>
      </c>
      <c r="AN20" s="483"/>
      <c r="AO20" s="754"/>
    </row>
    <row r="21" spans="1:41" s="595" customFormat="1" ht="75" customHeight="1" x14ac:dyDescent="0.2">
      <c r="A21" s="1360"/>
      <c r="B21" s="1249"/>
      <c r="C21" s="758" t="s">
        <v>705</v>
      </c>
      <c r="D21" s="1255"/>
      <c r="E21" s="1254"/>
      <c r="F21" s="748" t="s">
        <v>55</v>
      </c>
      <c r="G21" s="162" t="s">
        <v>706</v>
      </c>
      <c r="H21" s="157" t="s">
        <v>707</v>
      </c>
      <c r="I21" s="563" t="s">
        <v>708</v>
      </c>
      <c r="J21" s="132">
        <v>0.06</v>
      </c>
      <c r="K21" s="133" t="s">
        <v>701</v>
      </c>
      <c r="L21" s="482">
        <v>45668</v>
      </c>
      <c r="M21" s="482">
        <v>46022</v>
      </c>
      <c r="N21" s="750" t="s">
        <v>142</v>
      </c>
      <c r="O21" s="751" t="s">
        <v>93</v>
      </c>
      <c r="P21" s="752"/>
      <c r="Q21" s="251"/>
      <c r="R21" s="320"/>
      <c r="S21" s="251"/>
      <c r="T21" s="320"/>
      <c r="U21" s="251"/>
      <c r="V21" s="320"/>
      <c r="W21" s="251"/>
      <c r="X21" s="320"/>
      <c r="Y21" s="235">
        <v>1</v>
      </c>
      <c r="Z21" s="320"/>
      <c r="AA21" s="235"/>
      <c r="AB21" s="320"/>
      <c r="AC21" s="251"/>
      <c r="AD21" s="320"/>
      <c r="AE21" s="251"/>
      <c r="AF21" s="320"/>
      <c r="AG21" s="251"/>
      <c r="AH21" s="320"/>
      <c r="AI21" s="251"/>
      <c r="AJ21" s="320"/>
      <c r="AK21" s="235">
        <v>1</v>
      </c>
      <c r="AL21" s="327"/>
      <c r="AM21" s="753"/>
      <c r="AN21" s="483"/>
      <c r="AO21" s="754"/>
    </row>
    <row r="22" spans="1:41" s="595" customFormat="1" ht="75" customHeight="1" x14ac:dyDescent="0.2">
      <c r="A22" s="1360"/>
      <c r="B22" s="1249"/>
      <c r="C22" s="1364" t="s">
        <v>195</v>
      </c>
      <c r="D22" s="162" t="s">
        <v>709</v>
      </c>
      <c r="E22" s="759">
        <v>0.05</v>
      </c>
      <c r="F22" s="748" t="s">
        <v>55</v>
      </c>
      <c r="G22" s="162" t="s">
        <v>710</v>
      </c>
      <c r="H22" s="563" t="s">
        <v>711</v>
      </c>
      <c r="I22" s="563" t="s">
        <v>712</v>
      </c>
      <c r="J22" s="132">
        <v>0.05</v>
      </c>
      <c r="K22" s="133" t="s">
        <v>713</v>
      </c>
      <c r="L22" s="482">
        <v>45668</v>
      </c>
      <c r="M22" s="482">
        <v>46022</v>
      </c>
      <c r="N22" s="750" t="s">
        <v>142</v>
      </c>
      <c r="O22" s="751" t="s">
        <v>284</v>
      </c>
      <c r="P22" s="752"/>
      <c r="Q22" s="251"/>
      <c r="R22" s="320"/>
      <c r="S22" s="251"/>
      <c r="T22" s="320"/>
      <c r="U22" s="251"/>
      <c r="V22" s="320"/>
      <c r="W22" s="251"/>
      <c r="X22" s="760"/>
      <c r="Y22" s="761"/>
      <c r="Z22" s="760"/>
      <c r="AA22" s="761"/>
      <c r="AB22" s="760"/>
      <c r="AC22" s="761"/>
      <c r="AD22" s="760"/>
      <c r="AE22" s="761"/>
      <c r="AF22" s="760"/>
      <c r="AG22" s="761"/>
      <c r="AH22" s="760"/>
      <c r="AI22" s="762">
        <v>1</v>
      </c>
      <c r="AJ22" s="760"/>
      <c r="AK22" s="761"/>
      <c r="AL22" s="661"/>
      <c r="AM22" s="763"/>
      <c r="AN22" s="483"/>
      <c r="AO22" s="754"/>
    </row>
    <row r="23" spans="1:41" s="595" customFormat="1" ht="75" customHeight="1" thickBot="1" x14ac:dyDescent="0.25">
      <c r="A23" s="1360"/>
      <c r="B23" s="1249"/>
      <c r="C23" s="1365"/>
      <c r="D23" s="265" t="s">
        <v>714</v>
      </c>
      <c r="E23" s="764">
        <v>0.05</v>
      </c>
      <c r="F23" s="765" t="s">
        <v>55</v>
      </c>
      <c r="G23" s="265" t="s">
        <v>715</v>
      </c>
      <c r="H23" s="331" t="s">
        <v>497</v>
      </c>
      <c r="I23" s="331" t="s">
        <v>301</v>
      </c>
      <c r="J23" s="766">
        <v>0.05</v>
      </c>
      <c r="K23" s="767" t="s">
        <v>701</v>
      </c>
      <c r="L23" s="768">
        <v>45668</v>
      </c>
      <c r="M23" s="768">
        <v>46022</v>
      </c>
      <c r="N23" s="769" t="s">
        <v>142</v>
      </c>
      <c r="O23" s="770" t="s">
        <v>302</v>
      </c>
      <c r="P23" s="771"/>
      <c r="Q23" s="527">
        <v>8.3299999999999999E-2</v>
      </c>
      <c r="R23" s="528"/>
      <c r="S23" s="527">
        <v>8.3299999999999999E-2</v>
      </c>
      <c r="T23" s="528"/>
      <c r="U23" s="527">
        <v>8.3299999999999999E-2</v>
      </c>
      <c r="V23" s="528"/>
      <c r="W23" s="527">
        <v>8.3299999999999999E-2</v>
      </c>
      <c r="X23" s="528"/>
      <c r="Y23" s="527">
        <v>8.3299999999999999E-2</v>
      </c>
      <c r="Z23" s="528"/>
      <c r="AA23" s="527">
        <v>8.3299999999999999E-2</v>
      </c>
      <c r="AB23" s="528"/>
      <c r="AC23" s="527">
        <v>8.3299999999999999E-2</v>
      </c>
      <c r="AD23" s="528"/>
      <c r="AE23" s="527">
        <v>8.3299999999999999E-2</v>
      </c>
      <c r="AF23" s="528"/>
      <c r="AG23" s="527">
        <v>8.3299999999999999E-2</v>
      </c>
      <c r="AH23" s="528"/>
      <c r="AI23" s="527">
        <v>8.3299999999999999E-2</v>
      </c>
      <c r="AJ23" s="528"/>
      <c r="AK23" s="527">
        <v>8.3299999999999999E-2</v>
      </c>
      <c r="AL23" s="528"/>
      <c r="AM23" s="527">
        <v>8.3699999999999997E-2</v>
      </c>
      <c r="AN23" s="523"/>
      <c r="AO23" s="772"/>
    </row>
    <row r="24" spans="1:41" ht="18" customHeight="1" x14ac:dyDescent="0.2">
      <c r="A24" s="280" t="s">
        <v>94</v>
      </c>
      <c r="B24" s="194"/>
      <c r="C24" s="194" t="s">
        <v>95</v>
      </c>
      <c r="D24" s="194"/>
      <c r="E24" s="194" t="s">
        <v>96</v>
      </c>
      <c r="F24" s="194"/>
      <c r="G24" s="194" t="s">
        <v>96</v>
      </c>
      <c r="I24" s="194" t="s">
        <v>97</v>
      </c>
      <c r="J24" s="194"/>
      <c r="K24" s="194"/>
      <c r="L24" s="194"/>
      <c r="M24" s="194"/>
      <c r="N24" s="281"/>
      <c r="O24" s="286"/>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O24" s="281"/>
    </row>
    <row r="25" spans="1:41" ht="35.25" customHeight="1" x14ac:dyDescent="0.2">
      <c r="A25" s="280"/>
      <c r="B25" s="194"/>
      <c r="C25" s="194"/>
      <c r="D25" s="194"/>
      <c r="E25" s="194"/>
      <c r="F25" s="194"/>
      <c r="G25" s="194"/>
      <c r="I25" s="194"/>
      <c r="J25" s="194"/>
      <c r="K25" s="194"/>
      <c r="L25" s="194"/>
      <c r="M25" s="194"/>
      <c r="N25" s="281"/>
      <c r="O25" s="286"/>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O25" s="281"/>
    </row>
    <row r="26" spans="1:41" ht="39" customHeight="1" x14ac:dyDescent="0.3">
      <c r="A26" s="94" t="s">
        <v>98</v>
      </c>
      <c r="B26" s="95"/>
      <c r="C26" s="95" t="s">
        <v>99</v>
      </c>
      <c r="D26" s="96"/>
      <c r="E26" s="97" t="s">
        <v>100</v>
      </c>
      <c r="F26" s="95"/>
      <c r="G26" s="97" t="s">
        <v>101</v>
      </c>
      <c r="H26" s="98"/>
      <c r="I26" s="95" t="s">
        <v>716</v>
      </c>
      <c r="J26" s="99"/>
      <c r="K26" s="95"/>
      <c r="L26" s="100"/>
      <c r="M26" s="100"/>
      <c r="N26" s="101"/>
      <c r="O26" s="289"/>
      <c r="AO26" s="281"/>
    </row>
    <row r="27" spans="1:41" ht="42.6" customHeight="1" thickBot="1" x14ac:dyDescent="0.35">
      <c r="A27" s="103" t="s">
        <v>103</v>
      </c>
      <c r="B27" s="104"/>
      <c r="C27" s="1261" t="s">
        <v>626</v>
      </c>
      <c r="D27" s="1261"/>
      <c r="E27" s="105" t="s">
        <v>105</v>
      </c>
      <c r="F27" s="104"/>
      <c r="G27" s="105" t="s">
        <v>106</v>
      </c>
      <c r="H27" s="107"/>
      <c r="I27" s="1262" t="s">
        <v>717</v>
      </c>
      <c r="J27" s="1262"/>
      <c r="K27" s="1262"/>
      <c r="L27" s="104" t="s">
        <v>108</v>
      </c>
      <c r="M27" s="104"/>
      <c r="N27" s="108"/>
      <c r="O27" s="294"/>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378"/>
    </row>
    <row r="28" spans="1:41" x14ac:dyDescent="0.2">
      <c r="A28" s="773">
        <v>45686</v>
      </c>
    </row>
    <row r="29" spans="1:41" x14ac:dyDescent="0.2">
      <c r="A29" s="184" t="s">
        <v>914</v>
      </c>
    </row>
  </sheetData>
  <mergeCells count="42">
    <mergeCell ref="C27:D27"/>
    <mergeCell ref="I27:K27"/>
    <mergeCell ref="AN10:AO10"/>
    <mergeCell ref="AB10:AC10"/>
    <mergeCell ref="AD10:AE10"/>
    <mergeCell ref="AF10:AG10"/>
    <mergeCell ref="AH10:AI10"/>
    <mergeCell ref="AJ10:AK10"/>
    <mergeCell ref="AL10:AM10"/>
    <mergeCell ref="P10:Q10"/>
    <mergeCell ref="R10:S10"/>
    <mergeCell ref="T10:U10"/>
    <mergeCell ref="V10:W10"/>
    <mergeCell ref="X10:Y10"/>
    <mergeCell ref="O10:O11"/>
    <mergeCell ref="A12:A23"/>
    <mergeCell ref="B12:B23"/>
    <mergeCell ref="C12:C18"/>
    <mergeCell ref="D14:D15"/>
    <mergeCell ref="E14:E15"/>
    <mergeCell ref="D16:D18"/>
    <mergeCell ref="E16:E18"/>
    <mergeCell ref="C19:C20"/>
    <mergeCell ref="D19:D21"/>
    <mergeCell ref="E19:E21"/>
    <mergeCell ref="C22:C23"/>
    <mergeCell ref="A3:N8"/>
    <mergeCell ref="AN3:AO9"/>
    <mergeCell ref="A10:B10"/>
    <mergeCell ref="C10:C11"/>
    <mergeCell ref="D10:D11"/>
    <mergeCell ref="E10:E11"/>
    <mergeCell ref="F10:F11"/>
    <mergeCell ref="G10:G11"/>
    <mergeCell ref="H10:H11"/>
    <mergeCell ref="I10:I11"/>
    <mergeCell ref="Z10:AA10"/>
    <mergeCell ref="J10:J11"/>
    <mergeCell ref="K10:K11"/>
    <mergeCell ref="L10:L11"/>
    <mergeCell ref="M10:M11"/>
    <mergeCell ref="N10:N11"/>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C11EF-3055-49CE-900C-567A6480DA9A}">
  <dimension ref="A1:AO27"/>
  <sheetViews>
    <sheetView topLeftCell="A17" zoomScale="80" zoomScaleNormal="80" zoomScaleSheetLayoutView="100" workbookViewId="0">
      <selection activeCell="C31" sqref="C31"/>
    </sheetView>
  </sheetViews>
  <sheetFormatPr baseColWidth="10" defaultColWidth="11.42578125" defaultRowHeight="12.75" x14ac:dyDescent="0.2"/>
  <cols>
    <col min="1" max="1" width="29.85546875" style="184" customWidth="1"/>
    <col min="2" max="2" width="29.5703125" style="184" customWidth="1"/>
    <col min="3" max="3" width="19.85546875" style="184" customWidth="1"/>
    <col min="4" max="4" width="34" style="636" customWidth="1"/>
    <col min="5" max="5" width="23" style="2" customWidth="1"/>
    <col min="6" max="6" width="20.140625" style="2" customWidth="1"/>
    <col min="7" max="7" width="34.140625" style="600" customWidth="1"/>
    <col min="8" max="8" width="33.28515625" style="637" customWidth="1"/>
    <col min="9" max="9" width="19" style="636" customWidth="1"/>
    <col min="10" max="13" width="23.42578125" style="534" customWidth="1"/>
    <col min="14" max="14" width="20.28515625" style="636" customWidth="1"/>
    <col min="15" max="15" width="13.85546875" style="184" customWidth="1"/>
    <col min="16" max="39" width="6.5703125" style="184" customWidth="1"/>
    <col min="40" max="40" width="13.5703125" style="184" customWidth="1"/>
    <col min="41" max="41" width="22.85546875" style="184" customWidth="1"/>
    <col min="42" max="42" width="23.140625" style="184" customWidth="1"/>
    <col min="43" max="43" width="24.42578125" style="184" customWidth="1"/>
    <col min="44" max="16384" width="11.42578125" style="184"/>
  </cols>
  <sheetData>
    <row r="1" spans="1:41" ht="15" x14ac:dyDescent="0.2">
      <c r="P1" s="199"/>
      <c r="R1" s="199"/>
      <c r="T1" s="199"/>
      <c r="V1" s="199"/>
      <c r="X1" s="199"/>
      <c r="Z1" s="199"/>
      <c r="AB1" s="199"/>
      <c r="AD1" s="199"/>
      <c r="AF1" s="199"/>
      <c r="AH1" s="199"/>
      <c r="AJ1" s="199"/>
      <c r="AL1" s="199"/>
    </row>
    <row r="2" spans="1:41" ht="15.75" thickBot="1" x14ac:dyDescent="0.25">
      <c r="P2" s="199"/>
      <c r="R2" s="199"/>
      <c r="T2" s="199"/>
      <c r="V2" s="199"/>
      <c r="X2" s="199"/>
      <c r="Z2" s="199"/>
      <c r="AB2" s="199"/>
      <c r="AD2" s="199"/>
      <c r="AF2" s="199"/>
      <c r="AH2" s="199"/>
      <c r="AJ2" s="199"/>
      <c r="AL2" s="199"/>
    </row>
    <row r="3" spans="1:41" ht="15" customHeight="1" x14ac:dyDescent="0.2">
      <c r="A3" s="1366" t="s">
        <v>585</v>
      </c>
      <c r="B3" s="1367"/>
      <c r="C3" s="1367"/>
      <c r="D3" s="1367"/>
      <c r="E3" s="1367"/>
      <c r="F3" s="1367"/>
      <c r="G3" s="1367"/>
      <c r="H3" s="1367"/>
      <c r="I3" s="1367"/>
      <c r="J3" s="1367"/>
      <c r="K3" s="1367"/>
      <c r="L3" s="1367"/>
      <c r="M3" s="1367"/>
      <c r="N3" s="1367"/>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1125" t="s">
        <v>0</v>
      </c>
      <c r="AO3" s="1126"/>
    </row>
    <row r="4" spans="1:41" ht="15" customHeight="1" x14ac:dyDescent="0.2">
      <c r="A4" s="1368"/>
      <c r="B4" s="1369"/>
      <c r="C4" s="1369"/>
      <c r="D4" s="1369"/>
      <c r="E4" s="1369"/>
      <c r="F4" s="1369"/>
      <c r="G4" s="1369"/>
      <c r="H4" s="1369"/>
      <c r="I4" s="1369"/>
      <c r="J4" s="1369"/>
      <c r="K4" s="1369"/>
      <c r="L4" s="1369"/>
      <c r="M4" s="1369"/>
      <c r="N4" s="1369"/>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1127"/>
      <c r="AO4" s="1128"/>
    </row>
    <row r="5" spans="1:41" ht="15" customHeight="1" x14ac:dyDescent="0.2">
      <c r="A5" s="1368"/>
      <c r="B5" s="1369"/>
      <c r="C5" s="1369"/>
      <c r="D5" s="1369"/>
      <c r="E5" s="1369"/>
      <c r="F5" s="1369"/>
      <c r="G5" s="1369"/>
      <c r="H5" s="1369"/>
      <c r="I5" s="1369"/>
      <c r="J5" s="1369"/>
      <c r="K5" s="1369"/>
      <c r="L5" s="1369"/>
      <c r="M5" s="1369"/>
      <c r="N5" s="1369"/>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1127"/>
      <c r="AO5" s="1128"/>
    </row>
    <row r="6" spans="1:41" ht="15" customHeight="1" x14ac:dyDescent="0.2">
      <c r="A6" s="1368"/>
      <c r="B6" s="1369"/>
      <c r="C6" s="1369"/>
      <c r="D6" s="1369"/>
      <c r="E6" s="1369"/>
      <c r="F6" s="1369"/>
      <c r="G6" s="1369"/>
      <c r="H6" s="1369"/>
      <c r="I6" s="1369"/>
      <c r="J6" s="1369"/>
      <c r="K6" s="1369"/>
      <c r="L6" s="1369"/>
      <c r="M6" s="1369"/>
      <c r="N6" s="1369"/>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1127"/>
      <c r="AO6" s="1128"/>
    </row>
    <row r="7" spans="1:41" ht="15" customHeight="1" x14ac:dyDescent="0.2">
      <c r="A7" s="1368"/>
      <c r="B7" s="1369"/>
      <c r="C7" s="1369"/>
      <c r="D7" s="1369"/>
      <c r="E7" s="1369"/>
      <c r="F7" s="1369"/>
      <c r="G7" s="1369"/>
      <c r="H7" s="1369"/>
      <c r="I7" s="1369"/>
      <c r="J7" s="1369"/>
      <c r="K7" s="1369"/>
      <c r="L7" s="1369"/>
      <c r="M7" s="1369"/>
      <c r="N7" s="1369"/>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1127"/>
      <c r="AO7" s="1128"/>
    </row>
    <row r="8" spans="1:41" ht="15.75" customHeight="1" thickBot="1" x14ac:dyDescent="0.25">
      <c r="A8" s="1370"/>
      <c r="B8" s="1371"/>
      <c r="C8" s="1371"/>
      <c r="D8" s="1371"/>
      <c r="E8" s="1371"/>
      <c r="F8" s="1371"/>
      <c r="G8" s="1371"/>
      <c r="H8" s="1371"/>
      <c r="I8" s="1371"/>
      <c r="J8" s="1371"/>
      <c r="K8" s="1371"/>
      <c r="L8" s="1371"/>
      <c r="M8" s="1371"/>
      <c r="N8" s="1371"/>
      <c r="O8" s="204"/>
      <c r="P8" s="204"/>
      <c r="Q8" s="204"/>
      <c r="R8" s="204"/>
      <c r="S8" s="204"/>
      <c r="T8" s="204"/>
      <c r="U8" s="204"/>
      <c r="V8" s="204"/>
      <c r="W8" s="204"/>
      <c r="X8" s="204"/>
      <c r="Y8" s="204"/>
      <c r="Z8" s="204"/>
      <c r="AA8" s="204"/>
      <c r="AB8" s="204"/>
      <c r="AC8" s="204"/>
      <c r="AD8" s="204"/>
      <c r="AE8" s="204"/>
      <c r="AF8" s="204"/>
      <c r="AG8" s="204"/>
      <c r="AH8" s="204"/>
      <c r="AI8" s="204"/>
      <c r="AJ8" s="204"/>
      <c r="AK8" s="204"/>
      <c r="AL8" s="204"/>
      <c r="AM8" s="204"/>
      <c r="AN8" s="1127"/>
      <c r="AO8" s="1128"/>
    </row>
    <row r="9" spans="1:41" s="200" customFormat="1" ht="21.75" customHeight="1" thickBot="1" x14ac:dyDescent="0.25">
      <c r="A9" s="205" t="s">
        <v>1</v>
      </c>
      <c r="B9" s="206"/>
      <c r="C9" s="206"/>
      <c r="D9" s="638"/>
      <c r="E9" s="206"/>
      <c r="F9" s="206"/>
      <c r="G9" s="639"/>
      <c r="H9" s="1372" t="s">
        <v>586</v>
      </c>
      <c r="I9" s="1373"/>
      <c r="J9" s="1373"/>
      <c r="K9" s="1373"/>
      <c r="L9" s="1373"/>
      <c r="M9" s="1373"/>
      <c r="N9" s="1373"/>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1129"/>
      <c r="AO9" s="1130"/>
    </row>
    <row r="10" spans="1:41" ht="48" customHeight="1" thickBot="1" x14ac:dyDescent="0.25">
      <c r="A10" s="1131" t="s">
        <v>3</v>
      </c>
      <c r="B10" s="1132"/>
      <c r="C10" s="1117" t="s">
        <v>4</v>
      </c>
      <c r="D10" s="1117" t="s">
        <v>5</v>
      </c>
      <c r="E10" s="1133" t="s">
        <v>6</v>
      </c>
      <c r="F10" s="1133" t="s">
        <v>7</v>
      </c>
      <c r="G10" s="1117" t="s">
        <v>8</v>
      </c>
      <c r="H10" s="1117" t="s">
        <v>9</v>
      </c>
      <c r="I10" s="1117" t="s">
        <v>10</v>
      </c>
      <c r="J10" s="1117" t="s">
        <v>11</v>
      </c>
      <c r="K10" s="1117" t="s">
        <v>12</v>
      </c>
      <c r="L10" s="1117" t="s">
        <v>13</v>
      </c>
      <c r="M10" s="1117" t="s">
        <v>14</v>
      </c>
      <c r="N10" s="1117" t="s">
        <v>15</v>
      </c>
      <c r="O10" s="1117" t="s">
        <v>16</v>
      </c>
      <c r="P10" s="1135" t="s">
        <v>17</v>
      </c>
      <c r="Q10" s="1136"/>
      <c r="R10" s="1135" t="s">
        <v>18</v>
      </c>
      <c r="S10" s="1136"/>
      <c r="T10" s="1135" t="s">
        <v>19</v>
      </c>
      <c r="U10" s="1136"/>
      <c r="V10" s="1135" t="s">
        <v>20</v>
      </c>
      <c r="W10" s="1136"/>
      <c r="X10" s="1135" t="s">
        <v>21</v>
      </c>
      <c r="Y10" s="1136"/>
      <c r="Z10" s="1135" t="s">
        <v>22</v>
      </c>
      <c r="AA10" s="1136"/>
      <c r="AB10" s="1135" t="s">
        <v>23</v>
      </c>
      <c r="AC10" s="1136"/>
      <c r="AD10" s="1135" t="s">
        <v>24</v>
      </c>
      <c r="AE10" s="1136"/>
      <c r="AF10" s="1135" t="s">
        <v>25</v>
      </c>
      <c r="AG10" s="1136"/>
      <c r="AH10" s="1135" t="s">
        <v>26</v>
      </c>
      <c r="AI10" s="1136"/>
      <c r="AJ10" s="1135" t="s">
        <v>27</v>
      </c>
      <c r="AK10" s="1136"/>
      <c r="AL10" s="1135" t="s">
        <v>28</v>
      </c>
      <c r="AM10" s="1136"/>
      <c r="AN10" s="1140" t="s">
        <v>135</v>
      </c>
      <c r="AO10" s="1141"/>
    </row>
    <row r="11" spans="1:41" ht="69.75" customHeight="1" thickBot="1" x14ac:dyDescent="0.25">
      <c r="A11" s="726" t="s">
        <v>30</v>
      </c>
      <c r="B11" s="726" t="s">
        <v>31</v>
      </c>
      <c r="C11" s="1118"/>
      <c r="D11" s="1118"/>
      <c r="E11" s="1134"/>
      <c r="F11" s="1134"/>
      <c r="G11" s="1118"/>
      <c r="H11" s="1118"/>
      <c r="I11" s="1118"/>
      <c r="J11" s="1118"/>
      <c r="K11" s="1118"/>
      <c r="L11" s="1118"/>
      <c r="M11" s="1118"/>
      <c r="N11" s="1118"/>
      <c r="O11" s="1241"/>
      <c r="P11" s="212" t="s">
        <v>32</v>
      </c>
      <c r="Q11" s="214" t="s">
        <v>33</v>
      </c>
      <c r="R11" s="212" t="s">
        <v>32</v>
      </c>
      <c r="S11" s="214" t="s">
        <v>33</v>
      </c>
      <c r="T11" s="212" t="s">
        <v>32</v>
      </c>
      <c r="U11" s="214" t="s">
        <v>33</v>
      </c>
      <c r="V11" s="212" t="s">
        <v>32</v>
      </c>
      <c r="W11" s="214" t="s">
        <v>33</v>
      </c>
      <c r="X11" s="212" t="s">
        <v>32</v>
      </c>
      <c r="Y11" s="214" t="s">
        <v>33</v>
      </c>
      <c r="Z11" s="212" t="s">
        <v>32</v>
      </c>
      <c r="AA11" s="214" t="s">
        <v>33</v>
      </c>
      <c r="AB11" s="212" t="s">
        <v>32</v>
      </c>
      <c r="AC11" s="214" t="s">
        <v>33</v>
      </c>
      <c r="AD11" s="212" t="s">
        <v>32</v>
      </c>
      <c r="AE11" s="214" t="s">
        <v>33</v>
      </c>
      <c r="AF11" s="212" t="s">
        <v>32</v>
      </c>
      <c r="AG11" s="214" t="s">
        <v>33</v>
      </c>
      <c r="AH11" s="212" t="s">
        <v>32</v>
      </c>
      <c r="AI11" s="214" t="s">
        <v>33</v>
      </c>
      <c r="AJ11" s="212" t="s">
        <v>32</v>
      </c>
      <c r="AK11" s="214" t="s">
        <v>33</v>
      </c>
      <c r="AL11" s="212" t="s">
        <v>32</v>
      </c>
      <c r="AM11" s="214" t="s">
        <v>33</v>
      </c>
      <c r="AN11" s="459" t="s">
        <v>34</v>
      </c>
      <c r="AO11" s="640" t="s">
        <v>35</v>
      </c>
    </row>
    <row r="12" spans="1:41" ht="94.5" customHeight="1" x14ac:dyDescent="0.2">
      <c r="A12" s="1374" t="s">
        <v>587</v>
      </c>
      <c r="B12" s="1377" t="s">
        <v>137</v>
      </c>
      <c r="C12" s="1377" t="s">
        <v>588</v>
      </c>
      <c r="D12" s="1380" t="s">
        <v>589</v>
      </c>
      <c r="E12" s="1280">
        <v>0.6</v>
      </c>
      <c r="F12" s="941" t="s">
        <v>55</v>
      </c>
      <c r="G12" s="942" t="s">
        <v>590</v>
      </c>
      <c r="H12" s="943" t="s">
        <v>591</v>
      </c>
      <c r="I12" s="943" t="s">
        <v>592</v>
      </c>
      <c r="J12" s="641">
        <v>0.2</v>
      </c>
      <c r="K12" s="944" t="s">
        <v>593</v>
      </c>
      <c r="L12" s="944">
        <v>45659</v>
      </c>
      <c r="M12" s="944">
        <v>46022</v>
      </c>
      <c r="N12" s="951" t="s">
        <v>613</v>
      </c>
      <c r="O12" s="932" t="s">
        <v>46</v>
      </c>
      <c r="P12" s="642" t="s">
        <v>595</v>
      </c>
      <c r="Q12" s="643" t="s">
        <v>595</v>
      </c>
      <c r="R12" s="644" t="s">
        <v>595</v>
      </c>
      <c r="S12" s="643" t="s">
        <v>595</v>
      </c>
      <c r="T12" s="642" t="s">
        <v>595</v>
      </c>
      <c r="U12" s="643" t="s">
        <v>595</v>
      </c>
      <c r="V12" s="644" t="s">
        <v>595</v>
      </c>
      <c r="W12" s="643" t="s">
        <v>595</v>
      </c>
      <c r="X12" s="645"/>
      <c r="Y12" s="643" t="s">
        <v>595</v>
      </c>
      <c r="Z12" s="645"/>
      <c r="AA12" s="646">
        <v>0.4</v>
      </c>
      <c r="AB12" s="642" t="s">
        <v>595</v>
      </c>
      <c r="AC12" s="643" t="s">
        <v>595</v>
      </c>
      <c r="AD12" s="644" t="s">
        <v>595</v>
      </c>
      <c r="AE12" s="643" t="s">
        <v>595</v>
      </c>
      <c r="AF12" s="642" t="s">
        <v>595</v>
      </c>
      <c r="AG12" s="643" t="s">
        <v>595</v>
      </c>
      <c r="AH12" s="644" t="s">
        <v>595</v>
      </c>
      <c r="AI12" s="643" t="s">
        <v>595</v>
      </c>
      <c r="AJ12" s="642" t="s">
        <v>595</v>
      </c>
      <c r="AK12" s="647" t="s">
        <v>595</v>
      </c>
      <c r="AL12" s="644" t="s">
        <v>595</v>
      </c>
      <c r="AM12" s="646">
        <v>0.6</v>
      </c>
      <c r="AN12" s="648"/>
      <c r="AO12" s="649"/>
    </row>
    <row r="13" spans="1:41" ht="94.5" customHeight="1" x14ac:dyDescent="0.2">
      <c r="A13" s="1375"/>
      <c r="B13" s="1378"/>
      <c r="C13" s="1378"/>
      <c r="D13" s="1381"/>
      <c r="E13" s="1310"/>
      <c r="F13" s="935" t="s">
        <v>55</v>
      </c>
      <c r="G13" s="1384" t="s">
        <v>596</v>
      </c>
      <c r="H13" s="937" t="s">
        <v>597</v>
      </c>
      <c r="I13" s="937" t="s">
        <v>598</v>
      </c>
      <c r="J13" s="254">
        <v>0.05</v>
      </c>
      <c r="K13" s="938" t="s">
        <v>593</v>
      </c>
      <c r="L13" s="938">
        <v>45659</v>
      </c>
      <c r="M13" s="938">
        <v>45777</v>
      </c>
      <c r="N13" s="952" t="s">
        <v>599</v>
      </c>
      <c r="O13" s="933" t="s">
        <v>50</v>
      </c>
      <c r="P13" s="650" t="s">
        <v>595</v>
      </c>
      <c r="Q13" s="651" t="s">
        <v>595</v>
      </c>
      <c r="R13" s="650" t="s">
        <v>595</v>
      </c>
      <c r="S13" s="651" t="s">
        <v>595</v>
      </c>
      <c r="T13" s="652" t="s">
        <v>595</v>
      </c>
      <c r="U13" s="653"/>
      <c r="V13" s="654"/>
      <c r="W13" s="653"/>
      <c r="X13" s="650" t="s">
        <v>595</v>
      </c>
      <c r="Y13" s="651" t="s">
        <v>595</v>
      </c>
      <c r="Z13" s="652" t="s">
        <v>595</v>
      </c>
      <c r="AA13" s="651" t="s">
        <v>595</v>
      </c>
      <c r="AB13" s="652" t="s">
        <v>595</v>
      </c>
      <c r="AC13" s="651" t="s">
        <v>595</v>
      </c>
      <c r="AD13" s="650" t="s">
        <v>595</v>
      </c>
      <c r="AE13" s="653">
        <v>0.5</v>
      </c>
      <c r="AF13" s="652" t="s">
        <v>595</v>
      </c>
      <c r="AG13" s="653">
        <v>0.5</v>
      </c>
      <c r="AH13" s="650" t="s">
        <v>595</v>
      </c>
      <c r="AI13" s="651" t="s">
        <v>595</v>
      </c>
      <c r="AJ13" s="652" t="s">
        <v>595</v>
      </c>
      <c r="AK13" s="651" t="s">
        <v>595</v>
      </c>
      <c r="AL13" s="650" t="s">
        <v>595</v>
      </c>
      <c r="AM13" s="651" t="s">
        <v>595</v>
      </c>
      <c r="AN13" s="655"/>
      <c r="AO13" s="656"/>
    </row>
    <row r="14" spans="1:41" ht="94.5" customHeight="1" thickBot="1" x14ac:dyDescent="0.25">
      <c r="A14" s="1375"/>
      <c r="B14" s="1378"/>
      <c r="C14" s="1378"/>
      <c r="D14" s="1381"/>
      <c r="E14" s="1310"/>
      <c r="F14" s="935" t="s">
        <v>55</v>
      </c>
      <c r="G14" s="1384"/>
      <c r="H14" s="937" t="s">
        <v>600</v>
      </c>
      <c r="I14" s="937" t="s">
        <v>598</v>
      </c>
      <c r="J14" s="254">
        <v>0.15</v>
      </c>
      <c r="K14" s="938" t="s">
        <v>593</v>
      </c>
      <c r="L14" s="938">
        <v>45839</v>
      </c>
      <c r="M14" s="938">
        <v>46022</v>
      </c>
      <c r="N14" s="952" t="s">
        <v>601</v>
      </c>
      <c r="O14" s="933" t="s">
        <v>50</v>
      </c>
      <c r="P14" s="650" t="s">
        <v>595</v>
      </c>
      <c r="Q14" s="651" t="s">
        <v>595</v>
      </c>
      <c r="R14" s="650" t="s">
        <v>595</v>
      </c>
      <c r="S14" s="651" t="s">
        <v>595</v>
      </c>
      <c r="T14" s="650" t="s">
        <v>595</v>
      </c>
      <c r="U14" s="651" t="s">
        <v>595</v>
      </c>
      <c r="V14" s="650" t="s">
        <v>595</v>
      </c>
      <c r="W14" s="651" t="s">
        <v>595</v>
      </c>
      <c r="X14" s="650" t="s">
        <v>595</v>
      </c>
      <c r="Y14" s="651" t="s">
        <v>595</v>
      </c>
      <c r="Z14" s="652" t="s">
        <v>595</v>
      </c>
      <c r="AA14" s="651" t="s">
        <v>595</v>
      </c>
      <c r="AB14" s="657"/>
      <c r="AC14" s="653">
        <v>0.17</v>
      </c>
      <c r="AD14" s="654"/>
      <c r="AE14" s="653">
        <v>0.17</v>
      </c>
      <c r="AF14" s="657"/>
      <c r="AG14" s="653">
        <v>0.17</v>
      </c>
      <c r="AH14" s="652" t="s">
        <v>595</v>
      </c>
      <c r="AI14" s="653">
        <v>0.17</v>
      </c>
      <c r="AJ14" s="652" t="s">
        <v>595</v>
      </c>
      <c r="AK14" s="653">
        <v>0.17</v>
      </c>
      <c r="AL14" s="652" t="s">
        <v>595</v>
      </c>
      <c r="AM14" s="653">
        <v>0.17</v>
      </c>
      <c r="AN14" s="655"/>
      <c r="AO14" s="656"/>
    </row>
    <row r="15" spans="1:41" ht="94.5" customHeight="1" thickBot="1" x14ac:dyDescent="0.25">
      <c r="A15" s="1375"/>
      <c r="B15" s="1378"/>
      <c r="C15" s="1378"/>
      <c r="D15" s="1381"/>
      <c r="E15" s="1310"/>
      <c r="F15" s="935" t="s">
        <v>55</v>
      </c>
      <c r="G15" s="936" t="s">
        <v>602</v>
      </c>
      <c r="H15" s="937" t="s">
        <v>603</v>
      </c>
      <c r="I15" s="937" t="s">
        <v>604</v>
      </c>
      <c r="J15" s="254">
        <v>0.2</v>
      </c>
      <c r="K15" s="938" t="s">
        <v>593</v>
      </c>
      <c r="L15" s="938">
        <v>45659</v>
      </c>
      <c r="M15" s="938">
        <v>46022</v>
      </c>
      <c r="N15" s="951" t="s">
        <v>613</v>
      </c>
      <c r="O15" s="933" t="s">
        <v>54</v>
      </c>
      <c r="P15" s="658"/>
      <c r="Q15" s="659">
        <v>8.3299999999999999E-2</v>
      </c>
      <c r="R15" s="658"/>
      <c r="S15" s="659">
        <v>8.3299999999999999E-2</v>
      </c>
      <c r="T15" s="658"/>
      <c r="U15" s="659">
        <v>8.3299999999999999E-2</v>
      </c>
      <c r="V15" s="658"/>
      <c r="W15" s="659">
        <v>8.3299999999999999E-2</v>
      </c>
      <c r="X15" s="658"/>
      <c r="Y15" s="659">
        <v>8.3299999999999999E-2</v>
      </c>
      <c r="Z15" s="658"/>
      <c r="AA15" s="659">
        <v>8.3299999999999999E-2</v>
      </c>
      <c r="AB15" s="650"/>
      <c r="AC15" s="659">
        <v>8.3299999999999999E-2</v>
      </c>
      <c r="AD15" s="660"/>
      <c r="AE15" s="659">
        <v>8.3299999999999999E-2</v>
      </c>
      <c r="AF15" s="660"/>
      <c r="AG15" s="659">
        <v>8.3299999999999999E-2</v>
      </c>
      <c r="AH15" s="652" t="s">
        <v>595</v>
      </c>
      <c r="AI15" s="659">
        <v>8.3299999999999999E-2</v>
      </c>
      <c r="AJ15" s="652" t="s">
        <v>595</v>
      </c>
      <c r="AK15" s="659">
        <v>8.3299999999999999E-2</v>
      </c>
      <c r="AL15" s="652" t="s">
        <v>595</v>
      </c>
      <c r="AM15" s="659">
        <v>8.3699999999999997E-2</v>
      </c>
      <c r="AN15" s="655"/>
      <c r="AO15" s="656"/>
    </row>
    <row r="16" spans="1:41" ht="94.5" customHeight="1" x14ac:dyDescent="0.2">
      <c r="A16" s="1375"/>
      <c r="B16" s="1378"/>
      <c r="C16" s="1378"/>
      <c r="D16" s="939" t="s">
        <v>605</v>
      </c>
      <c r="E16" s="34">
        <v>0.05</v>
      </c>
      <c r="F16" s="935" t="s">
        <v>55</v>
      </c>
      <c r="G16" s="936" t="s">
        <v>606</v>
      </c>
      <c r="H16" s="937" t="s">
        <v>607</v>
      </c>
      <c r="I16" s="937" t="s">
        <v>608</v>
      </c>
      <c r="J16" s="254">
        <v>0.05</v>
      </c>
      <c r="K16" s="938" t="s">
        <v>593</v>
      </c>
      <c r="L16" s="938">
        <v>45717</v>
      </c>
      <c r="M16" s="938">
        <v>45931</v>
      </c>
      <c r="N16" s="951" t="s">
        <v>613</v>
      </c>
      <c r="O16" s="933">
        <v>2.1</v>
      </c>
      <c r="P16" s="661"/>
      <c r="Q16" s="662" t="s">
        <v>595</v>
      </c>
      <c r="R16" s="661"/>
      <c r="S16" s="662" t="s">
        <v>595</v>
      </c>
      <c r="T16" s="661"/>
      <c r="U16" s="662">
        <v>1</v>
      </c>
      <c r="V16" s="661"/>
      <c r="W16" s="662">
        <v>1</v>
      </c>
      <c r="X16" s="661"/>
      <c r="Y16" s="662">
        <v>1</v>
      </c>
      <c r="Z16" s="661"/>
      <c r="AA16" s="662">
        <v>1</v>
      </c>
      <c r="AB16" s="661"/>
      <c r="AC16" s="662">
        <v>1</v>
      </c>
      <c r="AD16" s="661"/>
      <c r="AE16" s="662">
        <v>1</v>
      </c>
      <c r="AF16" s="661"/>
      <c r="AG16" s="662">
        <v>1</v>
      </c>
      <c r="AH16" s="661" t="s">
        <v>595</v>
      </c>
      <c r="AI16" s="662">
        <v>1</v>
      </c>
      <c r="AJ16" s="661" t="s">
        <v>595</v>
      </c>
      <c r="AK16" s="662" t="s">
        <v>595</v>
      </c>
      <c r="AL16" s="661" t="s">
        <v>595</v>
      </c>
      <c r="AM16" s="651" t="s">
        <v>595</v>
      </c>
      <c r="AN16" s="655"/>
      <c r="AO16" s="656"/>
    </row>
    <row r="17" spans="1:41" ht="94.5" customHeight="1" thickBot="1" x14ac:dyDescent="0.25">
      <c r="A17" s="1375"/>
      <c r="B17" s="1378"/>
      <c r="C17" s="1378"/>
      <c r="D17" s="939" t="s">
        <v>609</v>
      </c>
      <c r="E17" s="34">
        <v>0.15</v>
      </c>
      <c r="F17" s="935" t="s">
        <v>55</v>
      </c>
      <c r="G17" s="936" t="s">
        <v>610</v>
      </c>
      <c r="H17" s="937" t="s">
        <v>611</v>
      </c>
      <c r="I17" s="937" t="s">
        <v>612</v>
      </c>
      <c r="J17" s="940">
        <v>0.15</v>
      </c>
      <c r="K17" s="938" t="s">
        <v>593</v>
      </c>
      <c r="L17" s="938">
        <v>45659</v>
      </c>
      <c r="M17" s="938">
        <v>46022</v>
      </c>
      <c r="N17" s="952" t="s">
        <v>613</v>
      </c>
      <c r="O17" s="933" t="s">
        <v>72</v>
      </c>
      <c r="P17" s="660"/>
      <c r="Q17" s="659">
        <v>8.3299999999999999E-2</v>
      </c>
      <c r="R17" s="660"/>
      <c r="S17" s="659">
        <v>8.3299999999999999E-2</v>
      </c>
      <c r="T17" s="660"/>
      <c r="U17" s="659">
        <v>8.3299999999999999E-2</v>
      </c>
      <c r="V17" s="660"/>
      <c r="W17" s="659">
        <v>8.3299999999999999E-2</v>
      </c>
      <c r="X17" s="660"/>
      <c r="Y17" s="659">
        <v>8.3299999999999999E-2</v>
      </c>
      <c r="Z17" s="658"/>
      <c r="AA17" s="659">
        <v>8.3299999999999999E-2</v>
      </c>
      <c r="AB17" s="658"/>
      <c r="AC17" s="659">
        <v>8.3299999999999999E-2</v>
      </c>
      <c r="AD17" s="658"/>
      <c r="AE17" s="659">
        <v>8.3299999999999999E-2</v>
      </c>
      <c r="AF17" s="658"/>
      <c r="AG17" s="659">
        <v>8.3299999999999999E-2</v>
      </c>
      <c r="AH17" s="652" t="s">
        <v>595</v>
      </c>
      <c r="AI17" s="659">
        <v>8.3299999999999999E-2</v>
      </c>
      <c r="AJ17" s="652" t="s">
        <v>595</v>
      </c>
      <c r="AK17" s="659">
        <v>8.3299999999999999E-2</v>
      </c>
      <c r="AL17" s="663" t="s">
        <v>595</v>
      </c>
      <c r="AM17" s="664">
        <v>8.3400000000000002E-2</v>
      </c>
      <c r="AN17" s="655"/>
      <c r="AO17" s="656"/>
    </row>
    <row r="18" spans="1:41" ht="94.5" customHeight="1" x14ac:dyDescent="0.2">
      <c r="A18" s="1375"/>
      <c r="B18" s="1378"/>
      <c r="C18" s="1378"/>
      <c r="D18" s="939" t="s">
        <v>614</v>
      </c>
      <c r="E18" s="34">
        <v>0.05</v>
      </c>
      <c r="F18" s="935" t="s">
        <v>55</v>
      </c>
      <c r="G18" s="936" t="s">
        <v>615</v>
      </c>
      <c r="H18" s="937" t="s">
        <v>616</v>
      </c>
      <c r="I18" s="937" t="s">
        <v>617</v>
      </c>
      <c r="J18" s="254">
        <v>0.05</v>
      </c>
      <c r="K18" s="938" t="s">
        <v>593</v>
      </c>
      <c r="L18" s="938">
        <v>45658</v>
      </c>
      <c r="M18" s="938">
        <v>45930</v>
      </c>
      <c r="N18" s="951" t="s">
        <v>613</v>
      </c>
      <c r="O18" s="933">
        <v>4.0999999999999996</v>
      </c>
      <c r="P18" s="665"/>
      <c r="Q18" s="666">
        <v>0.33</v>
      </c>
      <c r="R18" s="665"/>
      <c r="S18" s="662" t="s">
        <v>595</v>
      </c>
      <c r="T18" s="665"/>
      <c r="U18" s="662" t="s">
        <v>595</v>
      </c>
      <c r="V18" s="665"/>
      <c r="W18" s="662" t="s">
        <v>595</v>
      </c>
      <c r="X18" s="665"/>
      <c r="Y18" s="666">
        <v>0.33</v>
      </c>
      <c r="Z18" s="661"/>
      <c r="AA18" s="662" t="s">
        <v>595</v>
      </c>
      <c r="AB18" s="661"/>
      <c r="AC18" s="662" t="s">
        <v>595</v>
      </c>
      <c r="AD18" s="661"/>
      <c r="AE18" s="662" t="s">
        <v>595</v>
      </c>
      <c r="AF18" s="665"/>
      <c r="AG18" s="666">
        <v>0.34</v>
      </c>
      <c r="AH18" s="661" t="s">
        <v>595</v>
      </c>
      <c r="AI18" s="662" t="s">
        <v>595</v>
      </c>
      <c r="AJ18" s="661" t="s">
        <v>595</v>
      </c>
      <c r="AK18" s="662" t="s">
        <v>595</v>
      </c>
      <c r="AL18" s="661" t="s">
        <v>595</v>
      </c>
      <c r="AM18" s="662" t="s">
        <v>595</v>
      </c>
      <c r="AN18" s="655"/>
      <c r="AO18" s="656"/>
    </row>
    <row r="19" spans="1:41" ht="94.5" customHeight="1" thickBot="1" x14ac:dyDescent="0.25">
      <c r="A19" s="1375"/>
      <c r="B19" s="1378"/>
      <c r="C19" s="1378"/>
      <c r="D19" s="1381" t="s">
        <v>618</v>
      </c>
      <c r="E19" s="1281">
        <v>0.1</v>
      </c>
      <c r="F19" s="935" t="s">
        <v>55</v>
      </c>
      <c r="G19" s="936" t="s">
        <v>619</v>
      </c>
      <c r="H19" s="937" t="s">
        <v>620</v>
      </c>
      <c r="I19" s="937" t="s">
        <v>621</v>
      </c>
      <c r="J19" s="254">
        <v>0.05</v>
      </c>
      <c r="K19" s="938" t="s">
        <v>593</v>
      </c>
      <c r="L19" s="938">
        <v>45748</v>
      </c>
      <c r="M19" s="938">
        <v>45930</v>
      </c>
      <c r="N19" s="952" t="s">
        <v>594</v>
      </c>
      <c r="O19" s="933">
        <v>5.0999999999999996</v>
      </c>
      <c r="P19" s="667"/>
      <c r="Q19" s="662" t="s">
        <v>595</v>
      </c>
      <c r="R19" s="661"/>
      <c r="S19" s="662" t="s">
        <v>595</v>
      </c>
      <c r="T19" s="661"/>
      <c r="U19" s="662" t="s">
        <v>595</v>
      </c>
      <c r="V19" s="661"/>
      <c r="W19" s="662">
        <v>1</v>
      </c>
      <c r="X19" s="661"/>
      <c r="Y19" s="662" t="s">
        <v>595</v>
      </c>
      <c r="Z19" s="661"/>
      <c r="AA19" s="662">
        <v>1</v>
      </c>
      <c r="AB19" s="661"/>
      <c r="AC19" s="662" t="s">
        <v>595</v>
      </c>
      <c r="AD19" s="661"/>
      <c r="AE19" s="662" t="s">
        <v>595</v>
      </c>
      <c r="AF19" s="661"/>
      <c r="AG19" s="662">
        <v>1</v>
      </c>
      <c r="AH19" s="661" t="s">
        <v>595</v>
      </c>
      <c r="AI19" s="662" t="s">
        <v>595</v>
      </c>
      <c r="AJ19" s="661" t="s">
        <v>595</v>
      </c>
      <c r="AK19" s="662" t="s">
        <v>595</v>
      </c>
      <c r="AL19" s="661" t="s">
        <v>595</v>
      </c>
      <c r="AM19" s="662" t="s">
        <v>595</v>
      </c>
      <c r="AN19" s="655"/>
      <c r="AO19" s="656"/>
    </row>
    <row r="20" spans="1:41" ht="94.5" customHeight="1" thickBot="1" x14ac:dyDescent="0.25">
      <c r="A20" s="1375"/>
      <c r="B20" s="1378"/>
      <c r="C20" s="1378"/>
      <c r="D20" s="1381"/>
      <c r="E20" s="1310"/>
      <c r="F20" s="935" t="s">
        <v>55</v>
      </c>
      <c r="G20" s="936" t="s">
        <v>622</v>
      </c>
      <c r="H20" s="937" t="s">
        <v>623</v>
      </c>
      <c r="I20" s="937" t="s">
        <v>624</v>
      </c>
      <c r="J20" s="254">
        <v>0.05</v>
      </c>
      <c r="K20" s="938" t="s">
        <v>593</v>
      </c>
      <c r="L20" s="938">
        <v>45658</v>
      </c>
      <c r="M20" s="938">
        <v>46022</v>
      </c>
      <c r="N20" s="951" t="s">
        <v>613</v>
      </c>
      <c r="O20" s="933">
        <v>5.2</v>
      </c>
      <c r="P20" s="668"/>
      <c r="Q20" s="669">
        <v>8.3299999999999999E-2</v>
      </c>
      <c r="R20" s="668"/>
      <c r="S20" s="669">
        <v>8.3299999999999999E-2</v>
      </c>
      <c r="T20" s="668"/>
      <c r="U20" s="669">
        <v>8.3299999999999999E-2</v>
      </c>
      <c r="V20" s="668"/>
      <c r="W20" s="669">
        <v>8.3299999999999999E-2</v>
      </c>
      <c r="X20" s="668"/>
      <c r="Y20" s="669">
        <v>8.3299999999999999E-2</v>
      </c>
      <c r="Z20" s="668"/>
      <c r="AA20" s="669">
        <v>8.3299999999999999E-2</v>
      </c>
      <c r="AB20" s="661"/>
      <c r="AC20" s="669">
        <v>8.3299999999999999E-2</v>
      </c>
      <c r="AD20" s="668"/>
      <c r="AE20" s="669">
        <v>8.3299999999999999E-2</v>
      </c>
      <c r="AF20" s="668"/>
      <c r="AG20" s="669">
        <v>8.3299999999999999E-2</v>
      </c>
      <c r="AH20" s="661" t="s">
        <v>595</v>
      </c>
      <c r="AI20" s="669">
        <v>8.3299999999999999E-2</v>
      </c>
      <c r="AJ20" s="661" t="s">
        <v>595</v>
      </c>
      <c r="AK20" s="669">
        <v>8.3299999999999999E-2</v>
      </c>
      <c r="AL20" s="661" t="s">
        <v>595</v>
      </c>
      <c r="AM20" s="669">
        <v>8.3699999999999997E-2</v>
      </c>
      <c r="AN20" s="655"/>
      <c r="AO20" s="656"/>
    </row>
    <row r="21" spans="1:41" ht="94.5" customHeight="1" thickBot="1" x14ac:dyDescent="0.25">
      <c r="A21" s="1376"/>
      <c r="B21" s="1379"/>
      <c r="C21" s="1379"/>
      <c r="D21" s="945" t="s">
        <v>625</v>
      </c>
      <c r="E21" s="782">
        <v>0.05</v>
      </c>
      <c r="F21" s="946" t="s">
        <v>55</v>
      </c>
      <c r="G21" s="947" t="s">
        <v>439</v>
      </c>
      <c r="H21" s="948" t="s">
        <v>440</v>
      </c>
      <c r="I21" s="948" t="s">
        <v>301</v>
      </c>
      <c r="J21" s="949">
        <v>0.05</v>
      </c>
      <c r="K21" s="950" t="s">
        <v>593</v>
      </c>
      <c r="L21" s="950">
        <v>45658</v>
      </c>
      <c r="M21" s="950">
        <v>46022</v>
      </c>
      <c r="N21" s="951" t="s">
        <v>613</v>
      </c>
      <c r="O21" s="934" t="s">
        <v>86</v>
      </c>
      <c r="P21" s="670"/>
      <c r="Q21" s="671">
        <v>8.3299999999999999E-2</v>
      </c>
      <c r="R21" s="670"/>
      <c r="S21" s="671">
        <v>8.3299999999999999E-2</v>
      </c>
      <c r="T21" s="670"/>
      <c r="U21" s="671">
        <v>8.3299999999999999E-2</v>
      </c>
      <c r="V21" s="670"/>
      <c r="W21" s="671">
        <v>8.3299999999999999E-2</v>
      </c>
      <c r="X21" s="670"/>
      <c r="Y21" s="671">
        <v>8.3299999999999999E-2</v>
      </c>
      <c r="Z21" s="670"/>
      <c r="AA21" s="671">
        <v>8.3299999999999999E-2</v>
      </c>
      <c r="AB21" s="672"/>
      <c r="AC21" s="671">
        <v>8.3299999999999999E-2</v>
      </c>
      <c r="AD21" s="670"/>
      <c r="AE21" s="671">
        <v>8.3299999999999999E-2</v>
      </c>
      <c r="AF21" s="670"/>
      <c r="AG21" s="671">
        <v>8.3299999999999999E-2</v>
      </c>
      <c r="AH21" s="672" t="s">
        <v>595</v>
      </c>
      <c r="AI21" s="671">
        <v>8.3299999999999999E-2</v>
      </c>
      <c r="AJ21" s="672" t="s">
        <v>595</v>
      </c>
      <c r="AK21" s="671">
        <v>8.3299999999999999E-2</v>
      </c>
      <c r="AL21" s="672" t="s">
        <v>595</v>
      </c>
      <c r="AM21" s="671">
        <v>8.3699999999999997E-2</v>
      </c>
      <c r="AN21" s="673"/>
      <c r="AO21" s="674"/>
    </row>
    <row r="22" spans="1:41" ht="18" customHeight="1" x14ac:dyDescent="0.2">
      <c r="A22" s="280" t="s">
        <v>94</v>
      </c>
      <c r="B22" s="194"/>
      <c r="C22" s="194" t="s">
        <v>95</v>
      </c>
      <c r="D22" s="675"/>
      <c r="E22" s="194" t="s">
        <v>96</v>
      </c>
      <c r="F22" s="194"/>
      <c r="G22" s="676" t="s">
        <v>96</v>
      </c>
      <c r="I22" s="675" t="s">
        <v>97</v>
      </c>
      <c r="J22" s="677"/>
      <c r="K22" s="677"/>
      <c r="L22" s="677"/>
      <c r="M22" s="677"/>
      <c r="N22" s="678"/>
      <c r="O22" s="679"/>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0"/>
      <c r="AM22" s="200"/>
      <c r="AO22" s="281"/>
    </row>
    <row r="23" spans="1:41" ht="60.75" customHeight="1" x14ac:dyDescent="0.2">
      <c r="A23" s="280" t="s">
        <v>98</v>
      </c>
      <c r="B23" s="194"/>
      <c r="C23" s="194" t="s">
        <v>99</v>
      </c>
      <c r="D23" s="675"/>
      <c r="E23" s="194" t="s">
        <v>303</v>
      </c>
      <c r="F23" s="194"/>
      <c r="G23" s="680" t="s">
        <v>304</v>
      </c>
      <c r="H23" s="681"/>
      <c r="I23" s="1382" t="e" vm="1">
        <v>#VALUE!</v>
      </c>
      <c r="J23" s="1382"/>
      <c r="K23" s="677"/>
      <c r="L23" s="677"/>
      <c r="M23" s="677"/>
      <c r="N23" s="678"/>
      <c r="O23" s="289"/>
      <c r="AO23" s="281"/>
    </row>
    <row r="24" spans="1:41" s="695" customFormat="1" ht="24" x14ac:dyDescent="0.2">
      <c r="A24" s="688" t="s">
        <v>103</v>
      </c>
      <c r="B24" s="689"/>
      <c r="C24" s="1383" t="s">
        <v>626</v>
      </c>
      <c r="D24" s="1383"/>
      <c r="E24" s="689" t="s">
        <v>105</v>
      </c>
      <c r="F24" s="689"/>
      <c r="G24" s="690" t="s">
        <v>627</v>
      </c>
      <c r="H24" s="691"/>
      <c r="I24" s="1383" t="s">
        <v>628</v>
      </c>
      <c r="J24" s="1383"/>
      <c r="K24" s="692"/>
      <c r="L24" s="692"/>
      <c r="M24" s="692"/>
      <c r="N24" s="693"/>
      <c r="O24" s="694"/>
      <c r="AO24" s="696"/>
    </row>
    <row r="25" spans="1:41" ht="18.75" customHeight="1" thickBot="1" x14ac:dyDescent="0.25">
      <c r="A25" s="290"/>
      <c r="B25" s="291"/>
      <c r="C25" s="291"/>
      <c r="D25" s="682"/>
      <c r="E25" s="291"/>
      <c r="F25" s="291"/>
      <c r="G25" s="683"/>
      <c r="H25" s="684"/>
      <c r="I25" s="682"/>
      <c r="J25" s="198" t="s">
        <v>108</v>
      </c>
      <c r="K25" s="198"/>
      <c r="L25" s="198"/>
      <c r="M25" s="198"/>
      <c r="N25" s="685"/>
      <c r="O25" s="294"/>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378"/>
    </row>
    <row r="26" spans="1:41" x14ac:dyDescent="0.2">
      <c r="A26" s="452">
        <v>45686</v>
      </c>
    </row>
    <row r="27" spans="1:41" x14ac:dyDescent="0.2">
      <c r="A27" s="184" t="s">
        <v>914</v>
      </c>
    </row>
  </sheetData>
  <mergeCells count="41">
    <mergeCell ref="I23:J23"/>
    <mergeCell ref="C24:D24"/>
    <mergeCell ref="I24:J24"/>
    <mergeCell ref="AL10:AM10"/>
    <mergeCell ref="AN10:AO10"/>
    <mergeCell ref="G13:G14"/>
    <mergeCell ref="Z10:AA10"/>
    <mergeCell ref="AB10:AC10"/>
    <mergeCell ref="AD10:AE10"/>
    <mergeCell ref="AF10:AG10"/>
    <mergeCell ref="AH10:AI10"/>
    <mergeCell ref="AJ10:AK10"/>
    <mergeCell ref="O10:O11"/>
    <mergeCell ref="P10:Q10"/>
    <mergeCell ref="R10:S10"/>
    <mergeCell ref="T10:U10"/>
    <mergeCell ref="M10:M11"/>
    <mergeCell ref="N10:N11"/>
    <mergeCell ref="A12:A21"/>
    <mergeCell ref="B12:B21"/>
    <mergeCell ref="C12:C21"/>
    <mergeCell ref="D12:D15"/>
    <mergeCell ref="E12:E15"/>
    <mergeCell ref="D19:D20"/>
    <mergeCell ref="E19:E20"/>
    <mergeCell ref="A3:N8"/>
    <mergeCell ref="AN3:AO9"/>
    <mergeCell ref="H9:N9"/>
    <mergeCell ref="A10:B10"/>
    <mergeCell ref="C10:C11"/>
    <mergeCell ref="D10:D11"/>
    <mergeCell ref="E10:E11"/>
    <mergeCell ref="F10:F11"/>
    <mergeCell ref="G10:G11"/>
    <mergeCell ref="H10:H11"/>
    <mergeCell ref="V10:W10"/>
    <mergeCell ref="X10:Y10"/>
    <mergeCell ref="I10:I11"/>
    <mergeCell ref="J10:J11"/>
    <mergeCell ref="K10:K11"/>
    <mergeCell ref="L10:L11"/>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E55F5F6C4F1554BBA4E737E86E72321" ma:contentTypeVersion="18" ma:contentTypeDescription="Crear nuevo documento." ma:contentTypeScope="" ma:versionID="14c13d9ba3522dbf4b757e19dbd87618">
  <xsd:schema xmlns:xsd="http://www.w3.org/2001/XMLSchema" xmlns:xs="http://www.w3.org/2001/XMLSchema" xmlns:p="http://schemas.microsoft.com/office/2006/metadata/properties" xmlns:ns3="5017f04f-8a51-478e-b457-05634f0754dc" xmlns:ns4="20e72e25-4e85-42c8-8805-7c9f9001f0c0" targetNamespace="http://schemas.microsoft.com/office/2006/metadata/properties" ma:root="true" ma:fieldsID="c39ac1296fd2ecadc765f0c6bc5b3625" ns3:_="" ns4:_="">
    <xsd:import namespace="5017f04f-8a51-478e-b457-05634f0754dc"/>
    <xsd:import namespace="20e72e25-4e85-42c8-8805-7c9f9001f0c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17f04f-8a51-478e-b457-05634f075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e72e25-4e85-42c8-8805-7c9f9001f0c0"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017f04f-8a51-478e-b457-05634f0754d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F1DBA9-B164-42DA-8752-8EE4FF7A68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17f04f-8a51-478e-b457-05634f0754dc"/>
    <ds:schemaRef ds:uri="20e72e25-4e85-42c8-8805-7c9f9001f0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4074AB-8F6D-4E4A-B289-BD3110ADB1B3}">
  <ds:schemaRefs>
    <ds:schemaRef ds:uri="http://purl.org/dc/terms/"/>
    <ds:schemaRef ds:uri="http://schemas.microsoft.com/office/2006/documentManagement/types"/>
    <ds:schemaRef ds:uri="http://purl.org/dc/elements/1.1/"/>
    <ds:schemaRef ds:uri="20e72e25-4e85-42c8-8805-7c9f9001f0c0"/>
    <ds:schemaRef ds:uri="http://www.w3.org/XML/1998/namespace"/>
    <ds:schemaRef ds:uri="http://schemas.microsoft.com/office/infopath/2007/PartnerControls"/>
    <ds:schemaRef ds:uri="http://purl.org/dc/dcmitype/"/>
    <ds:schemaRef ds:uri="http://schemas.openxmlformats.org/package/2006/metadata/core-properties"/>
    <ds:schemaRef ds:uri="5017f04f-8a51-478e-b457-05634f0754dc"/>
    <ds:schemaRef ds:uri="http://schemas.microsoft.com/office/2006/metadata/properties"/>
  </ds:schemaRefs>
</ds:datastoreItem>
</file>

<file path=customXml/itemProps3.xml><?xml version="1.0" encoding="utf-8"?>
<ds:datastoreItem xmlns:ds="http://schemas.openxmlformats.org/officeDocument/2006/customXml" ds:itemID="{2942C5C4-B6EA-452F-84F2-269F47A82B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10</vt:i4>
      </vt:variant>
    </vt:vector>
  </HeadingPairs>
  <TitlesOfParts>
    <vt:vector size="23" baseType="lpstr">
      <vt:lpstr>Presentación</vt:lpstr>
      <vt:lpstr>DDOS</vt:lpstr>
      <vt:lpstr>GTIC</vt:lpstr>
      <vt:lpstr>GPyE</vt:lpstr>
      <vt:lpstr>GEeI</vt:lpstr>
      <vt:lpstr>GAC</vt:lpstr>
      <vt:lpstr>GCSyP</vt:lpstr>
      <vt:lpstr>OAJ</vt:lpstr>
      <vt:lpstr>OCI</vt:lpstr>
      <vt:lpstr>GGA</vt:lpstr>
      <vt:lpstr>GGH</vt:lpstr>
      <vt:lpstr>GGF</vt:lpstr>
      <vt:lpstr>CONTROL DE CAMBIOS</vt:lpstr>
      <vt:lpstr>GAC!Área_de_impresión</vt:lpstr>
      <vt:lpstr>GCSyP!Área_de_impresión</vt:lpstr>
      <vt:lpstr>GEeI!Área_de_impresión</vt:lpstr>
      <vt:lpstr>GGA!Área_de_impresión</vt:lpstr>
      <vt:lpstr>GGF!Área_de_impresión</vt:lpstr>
      <vt:lpstr>GGH!Área_de_impresión</vt:lpstr>
      <vt:lpstr>GPyE!Área_de_impresión</vt:lpstr>
      <vt:lpstr>GTIC!Área_de_impresión</vt:lpstr>
      <vt:lpstr>OAJ!Área_de_impresión</vt:lpstr>
      <vt:lpstr>OCI!Área_de_impresión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Bonilla</dc:creator>
  <cp:lastModifiedBy>Carolina Bonilla</cp:lastModifiedBy>
  <dcterms:created xsi:type="dcterms:W3CDTF">2025-01-29T13:35:25Z</dcterms:created>
  <dcterms:modified xsi:type="dcterms:W3CDTF">2025-03-31T14:22:52Z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0x0101004E55F5F6C4F1554BBA4E737E86E72321</vt:lpwstr>
  </property>
</Properties>
</file>