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GESTION 2025\1. Pensamiento y Direccionamiento Estratégico\3_Planes Integrados\3_PAI_2025\"/>
    </mc:Choice>
  </mc:AlternateContent>
  <xr:revisionPtr revIDLastSave="0" documentId="13_ncr:1_{648FC1E1-B0CC-46F7-AA09-B2F47B899861}" xr6:coauthVersionLast="47" xr6:coauthVersionMax="47" xr10:uidLastSave="{00000000-0000-0000-0000-000000000000}"/>
  <bookViews>
    <workbookView xWindow="-120" yWindow="-120" windowWidth="29040" windowHeight="15840" activeTab="12" xr2:uid="{6519E402-DC56-47C6-998F-C4484702035F}"/>
  </bookViews>
  <sheets>
    <sheet name="Presentación" sheetId="2" r:id="rId1"/>
    <sheet name="DDOS" sheetId="15" r:id="rId2"/>
    <sheet name="GTIC" sheetId="3" r:id="rId3"/>
    <sheet name="GPyE" sheetId="4" r:id="rId4"/>
    <sheet name="GEeI" sheetId="1" r:id="rId5"/>
    <sheet name="GAC" sheetId="14" r:id="rId6"/>
    <sheet name="GCSyP" sheetId="6" r:id="rId7"/>
    <sheet name="OAJ" sheetId="11" r:id="rId8"/>
    <sheet name="OCI" sheetId="10" r:id="rId9"/>
    <sheet name="GGA" sheetId="16" r:id="rId10"/>
    <sheet name="GGH" sheetId="9" r:id="rId11"/>
    <sheet name="GGF" sheetId="7" r:id="rId12"/>
    <sheet name="CONTROL DE CAMBIOS" sheetId="5" r:id="rId13"/>
  </sheets>
  <externalReferences>
    <externalReference r:id="rId14"/>
    <externalReference r:id="rId15"/>
    <externalReference r:id="rId16"/>
    <externalReference r:id="rId17"/>
    <externalReference r:id="rId18"/>
    <externalReference r:id="rId19"/>
  </externalReferences>
  <definedNames>
    <definedName name="_xlnm._FilterDatabase" localSheetId="11" hidden="1">GGF!$A$11:$AM$31</definedName>
    <definedName name="ActualBeyond" localSheetId="12">'CONTROL DE CAMBIOS'!PeriodInActual*(#REF!&gt;0)</definedName>
    <definedName name="ActualBeyond" localSheetId="1">DDOS!PeriodInActual*(#REF!&gt;0)</definedName>
    <definedName name="ActualBeyond" localSheetId="5">GAC!PeriodInActual*(#REF!&gt;0)</definedName>
    <definedName name="ActualBeyond" localSheetId="6">GCSyP!PeriodInActual*(#REF!&gt;0)</definedName>
    <definedName name="ActualBeyond" localSheetId="4">GEeI!PeriodInActual*(#REF!&gt;0)</definedName>
    <definedName name="ActualBeyond" localSheetId="9">PeriodInActual*(#REF!&gt;0)</definedName>
    <definedName name="ActualBeyond" localSheetId="11">GGF!PeriodInActual*(#REF!&gt;0)</definedName>
    <definedName name="ActualBeyond" localSheetId="10">GGH!PeriodInActual*(#REF!&gt;0)</definedName>
    <definedName name="ActualBeyond" localSheetId="3">GPyE!PeriodInActual*(#REF!&gt;0)</definedName>
    <definedName name="ActualBeyond" localSheetId="2">GTIC!PeriodInActual*(#REF!&gt;0)</definedName>
    <definedName name="ActualBeyond" localSheetId="7">OAJ!PeriodInActual*(#REF!&gt;0)</definedName>
    <definedName name="ActualBeyond" localSheetId="8">OCI!PeriodInActual*(#REF!&gt;0)</definedName>
    <definedName name="ActualBeyond" localSheetId="0">PeriodInActual*(#REF!&gt;0)</definedName>
    <definedName name="ActualBeyond">PeriodInActual*(#REF!&gt;0)</definedName>
    <definedName name="_xlnm.Print_Area" localSheetId="5">GAC!$A$3:$AO$29</definedName>
    <definedName name="_xlnm.Print_Area" localSheetId="6">GCSyP!$A$11:$AO$21</definedName>
    <definedName name="_xlnm.Print_Area" localSheetId="4">GEeI!$A$3:$AO$34</definedName>
    <definedName name="_xlnm.Print_Area" localSheetId="9">GGA!$A$3:$AN$40</definedName>
    <definedName name="_xlnm.Print_Area" localSheetId="11">GGF!$A$3:$AM$38</definedName>
    <definedName name="_xlnm.Print_Area" localSheetId="10">GGH!$A$3:$AO$46</definedName>
    <definedName name="_xlnm.Print_Area" localSheetId="3">GPyE!$A$3:$AO$52</definedName>
    <definedName name="_xlnm.Print_Area" localSheetId="2">GTIC!$A$3:$AO$46</definedName>
    <definedName name="_xlnm.Print_Area" localSheetId="7">OAJ!$A$3:$AO$36</definedName>
    <definedName name="_xlnm.Print_Area" localSheetId="8">OCI!$A$3:$AO$33</definedName>
    <definedName name="Colombia" localSheetId="12">#REF!</definedName>
    <definedName name="Colombia" localSheetId="1">#REF!</definedName>
    <definedName name="Colombia" localSheetId="5">#REF!</definedName>
    <definedName name="Colombia" localSheetId="6">#REF!</definedName>
    <definedName name="Colombia" localSheetId="4">#REF!</definedName>
    <definedName name="Colombia" localSheetId="9">#REF!</definedName>
    <definedName name="Colombia" localSheetId="11">#REF!</definedName>
    <definedName name="Colombia" localSheetId="10">#REF!</definedName>
    <definedName name="Colombia" localSheetId="3">#REF!</definedName>
    <definedName name="Colombia" localSheetId="2">#REF!</definedName>
    <definedName name="Colombia" localSheetId="7">#REF!</definedName>
    <definedName name="Colombia" localSheetId="8">#REF!</definedName>
    <definedName name="Colombia">#REF!</definedName>
    <definedName name="FEBRERO" localSheetId="12">'CONTROL DE CAMBIOS'!PercentCompleteBeyond*'CONTROL DE CAMBIOS'!PeriodInPlan</definedName>
    <definedName name="FEBRERO" localSheetId="1">DDOS!PercentCompleteBeyond*DDOS!PeriodInPlan</definedName>
    <definedName name="FEBRERO" localSheetId="5">GAC!PercentCompleteBeyond*GAC!PeriodInPlan</definedName>
    <definedName name="FEBRERO" localSheetId="6">PercentCompleteBeyond*PeriodInPlan</definedName>
    <definedName name="FEBRERO" localSheetId="4">GEeI!PercentCompleteBeyond*GEeI!PeriodInPlan</definedName>
    <definedName name="FEBRERO" localSheetId="9">PercentCompleteBeyond*PeriodInPlan</definedName>
    <definedName name="FEBRERO" localSheetId="11">PercentCompleteBeyond*PeriodInPlan</definedName>
    <definedName name="FEBRERO" localSheetId="10">PercentCompleteBeyond*PeriodInPlan</definedName>
    <definedName name="FEBRERO" localSheetId="3">GPyE!PercentCompleteBeyond*GPyE!PeriodInPlan</definedName>
    <definedName name="FEBRERO" localSheetId="2">GTIC!PercentCompleteBeyond*GTIC!PeriodInPlan</definedName>
    <definedName name="FEBRERO" localSheetId="7">OAJ!PercentCompleteBeyond*OAJ!PeriodInPlan</definedName>
    <definedName name="FEBRERO" localSheetId="8">OCI!PercentCompleteBeyond*OCI!PeriodInPlan</definedName>
    <definedName name="FEBRERO" localSheetId="0">PercentCompleteBeyond*PeriodInPlan</definedName>
    <definedName name="FEBRERO">PercentCompleteBeyond*PeriodInPlan</definedName>
    <definedName name="ffff" localSheetId="12">PercentCompleteBeyond*PeriodInPlan</definedName>
    <definedName name="ffff" localSheetId="1">PercentCompleteBeyond*PeriodInPlan</definedName>
    <definedName name="ffff" localSheetId="5">PercentCompleteBeyond*PeriodInPlan</definedName>
    <definedName name="ffff" localSheetId="6">PercentCompleteBeyond*PeriodInPlan</definedName>
    <definedName name="ffff" localSheetId="9">PercentCompleteBeyond*PeriodInPlan</definedName>
    <definedName name="ffff" localSheetId="11">PercentCompleteBeyond*PeriodInPlan</definedName>
    <definedName name="ffff" localSheetId="10">PercentCompleteBeyond*PeriodInPlan</definedName>
    <definedName name="ffff" localSheetId="3">PercentCompleteBeyond*PeriodInPlan</definedName>
    <definedName name="ffff" localSheetId="2">PercentCompleteBeyond*PeriodInPlan</definedName>
    <definedName name="ffff" localSheetId="7">PercentCompleteBeyond*PeriodInPlan</definedName>
    <definedName name="ffff" localSheetId="8">PercentCompleteBeyond*PeriodInPlan</definedName>
    <definedName name="ffff" localSheetId="0">PercentCompleteBeyond*PeriodInPlan</definedName>
    <definedName name="ffff">PercentCompleteBeyond*PeriodInPlan</definedName>
    <definedName name="GGAd" localSheetId="12">#REF!</definedName>
    <definedName name="GGAd" localSheetId="1">#REF!</definedName>
    <definedName name="GGAd" localSheetId="5">#REF!</definedName>
    <definedName name="GGAd" localSheetId="6">#REF!</definedName>
    <definedName name="GGAd" localSheetId="4">#REF!</definedName>
    <definedName name="GGAd" localSheetId="9">#REF!</definedName>
    <definedName name="GGAd" localSheetId="11">#REF!</definedName>
    <definedName name="GGAd" localSheetId="10">#REF!</definedName>
    <definedName name="GGAd" localSheetId="3">#REF!</definedName>
    <definedName name="GGAd" localSheetId="2">#REF!</definedName>
    <definedName name="GGAd" localSheetId="7">#REF!</definedName>
    <definedName name="GGAd" localSheetId="8">#REF!</definedName>
    <definedName name="GGAd">#REF!</definedName>
    <definedName name="Gtics" localSheetId="12">#REF!=MEDIAN(#REF!,#REF!,#REF!+#REF!-1)</definedName>
    <definedName name="Gtics" localSheetId="1">#REF!=MEDIAN(#REF!,#REF!,#REF!+#REF!-1)</definedName>
    <definedName name="Gtics" localSheetId="5">#REF!=MEDIAN(#REF!,#REF!,#REF!+#REF!-1)</definedName>
    <definedName name="Gtics" localSheetId="6">#REF!=MEDIAN(#REF!,#REF!,#REF!+#REF!-1)</definedName>
    <definedName name="Gtics" localSheetId="4">#REF!=MEDIAN(#REF!,#REF!,#REF!+#REF!-1)</definedName>
    <definedName name="Gtics" localSheetId="9">#REF!=MEDIAN(#REF!,#REF!,#REF!+#REF!-1)</definedName>
    <definedName name="Gtics" localSheetId="11">#REF!=MEDIAN(#REF!,#REF!,#REF!+#REF!-1)</definedName>
    <definedName name="Gtics" localSheetId="10">#REF!=MEDIAN(#REF!,#REF!,#REF!+#REF!-1)</definedName>
    <definedName name="Gtics" localSheetId="3">#REF!=MEDIAN(#REF!,#REF!,#REF!+#REF!-1)</definedName>
    <definedName name="Gtics" localSheetId="2">#REF!=MEDIAN(#REF!,#REF!,#REF!+#REF!-1)</definedName>
    <definedName name="Gtics" localSheetId="7">#REF!=MEDIAN(#REF!,#REF!,#REF!+#REF!-1)</definedName>
    <definedName name="Gtics" localSheetId="8">#REF!=MEDIAN(#REF!,#REF!,#REF!+#REF!-1)</definedName>
    <definedName name="Gtics">#REF!=MEDIAN(#REF!,#REF!,#REF!+#REF!-1)</definedName>
    <definedName name="h" localSheetId="12">(#REF!=MEDIAN(#REF!,#REF!,#REF!+#REF!)*(#REF!&gt;0))*((#REF!&lt;(INT(#REF!+#REF!*#REF!)))+(#REF!=#REF!))*(#REF!&gt;0)</definedName>
    <definedName name="h" localSheetId="1">(#REF!=MEDIAN(#REF!,#REF!,#REF!+#REF!)*(#REF!&gt;0))*((#REF!&lt;(INT(#REF!+#REF!*#REF!)))+(#REF!=#REF!))*(#REF!&gt;0)</definedName>
    <definedName name="h" localSheetId="5">(#REF!=MEDIAN(#REF!,#REF!,#REF!+#REF!)*(#REF!&gt;0))*((#REF!&lt;(INT(#REF!+#REF!*#REF!)))+(#REF!=#REF!))*(#REF!&gt;0)</definedName>
    <definedName name="h" localSheetId="6">(#REF!=MEDIAN(#REF!,#REF!,#REF!+#REF!)*(#REF!&gt;0))*((#REF!&lt;(INT(#REF!+#REF!*#REF!)))+(#REF!=#REF!))*(#REF!&gt;0)</definedName>
    <definedName name="h" localSheetId="4">(#REF!=MEDIAN(#REF!,#REF!,#REF!+#REF!)*(#REF!&gt;0))*((#REF!&lt;(INT(#REF!+#REF!*#REF!)))+(#REF!=#REF!))*(#REF!&gt;0)</definedName>
    <definedName name="h" localSheetId="9">(#REF!=MEDIAN(#REF!,#REF!,#REF!+#REF!)*(#REF!&gt;0))*((#REF!&lt;(INT(#REF!+#REF!*#REF!)))+(#REF!=#REF!))*(#REF!&gt;0)</definedName>
    <definedName name="h" localSheetId="11">(#REF!=MEDIAN(#REF!,#REF!,#REF!+#REF!)*(#REF!&gt;0))*((#REF!&lt;(INT(#REF!+#REF!*#REF!)))+(#REF!=#REF!))*(#REF!&gt;0)</definedName>
    <definedName name="h" localSheetId="10">(#REF!=MEDIAN(#REF!,#REF!,#REF!+#REF!)*(#REF!&gt;0))*((#REF!&lt;(INT(#REF!+#REF!*#REF!)))+(#REF!=#REF!))*(#REF!&gt;0)</definedName>
    <definedName name="h" localSheetId="3">(#REF!=MEDIAN(#REF!,#REF!,#REF!+#REF!)*(#REF!&gt;0))*((#REF!&lt;(INT(#REF!+#REF!*#REF!)))+(#REF!=#REF!))*(#REF!&gt;0)</definedName>
    <definedName name="h" localSheetId="2">(#REF!=MEDIAN(#REF!,#REF!,#REF!+#REF!)*(#REF!&gt;0))*((#REF!&lt;(INT(#REF!+#REF!*#REF!)))+(#REF!=#REF!))*(#REF!&gt;0)</definedName>
    <definedName name="h" localSheetId="7">(#REF!=MEDIAN(#REF!,#REF!,#REF!+#REF!)*(#REF!&gt;0))*((#REF!&lt;(INT(#REF!+#REF!*#REF!)))+(#REF!=#REF!))*(#REF!&gt;0)</definedName>
    <definedName name="h" localSheetId="8">(#REF!=MEDIAN(#REF!,#REF!,#REF!+#REF!)*(#REF!&gt;0))*((#REF!&lt;(INT(#REF!+#REF!*#REF!)))+(#REF!=#REF!))*(#REF!&gt;0)</definedName>
    <definedName name="h">(#REF!=MEDIAN(#REF!,#REF!,#REF!+#REF!)*(#REF!&gt;0))*((#REF!&lt;(INT(#REF!+#REF!*#REF!)))+(#REF!=#REF!))*(#REF!&gt;0)</definedName>
    <definedName name="MIPG1" localSheetId="12">'CONTROL DE CAMBIOS'!PeriodInActual*(#REF!&gt;0)</definedName>
    <definedName name="MIPG1" localSheetId="1">DDOS!PeriodInActual*(#REF!&gt;0)</definedName>
    <definedName name="MIPG1" localSheetId="5">GAC!PeriodInActual*(#REF!&gt;0)</definedName>
    <definedName name="MIPG1" localSheetId="6">PeriodInActual*(#REF!&gt;0)</definedName>
    <definedName name="MIPG1" localSheetId="4">GEeI!PeriodInActual*(#REF!&gt;0)</definedName>
    <definedName name="MIPG1" localSheetId="9">PeriodInActual*(#REF!&gt;0)</definedName>
    <definedName name="MIPG1" localSheetId="11">PeriodInActual*(#REF!&gt;0)</definedName>
    <definedName name="MIPG1" localSheetId="10">PeriodInActual*(#REF!&gt;0)</definedName>
    <definedName name="MIPG1" localSheetId="3">GPyE!PeriodInActual*(#REF!&gt;0)</definedName>
    <definedName name="MIPG1" localSheetId="2">GTIC!PeriodInActual*(#REF!&gt;0)</definedName>
    <definedName name="MIPG1" localSheetId="7">OAJ!PeriodInActual*(#REF!&gt;0)</definedName>
    <definedName name="MIPG1" localSheetId="8">OCI!PeriodInActual*(#REF!&gt;0)</definedName>
    <definedName name="MIPG1" localSheetId="0">PeriodInActual*(#REF!&gt;0)</definedName>
    <definedName name="MIPG1">PeriodInActual*(#REF!&gt;0)</definedName>
    <definedName name="noooooooo" localSheetId="12">#REF!=MEDIAN(#REF!,#REF!,#REF!+#REF!-1)</definedName>
    <definedName name="noooooooo" localSheetId="1">#REF!=MEDIAN(#REF!,#REF!,#REF!+#REF!-1)</definedName>
    <definedName name="noooooooo" localSheetId="5">#REF!=MEDIAN(#REF!,#REF!,#REF!+#REF!-1)</definedName>
    <definedName name="noooooooo" localSheetId="6">#REF!=MEDIAN(#REF!,#REF!,#REF!+#REF!-1)</definedName>
    <definedName name="noooooooo" localSheetId="4">#REF!=MEDIAN(#REF!,#REF!,#REF!+#REF!-1)</definedName>
    <definedName name="noooooooo" localSheetId="9">#REF!=MEDIAN(#REF!,#REF!,#REF!+#REF!-1)</definedName>
    <definedName name="noooooooo" localSheetId="11">#REF!=MEDIAN(#REF!,#REF!,#REF!+#REF!-1)</definedName>
    <definedName name="noooooooo" localSheetId="10">#REF!=MEDIAN(#REF!,#REF!,#REF!+#REF!-1)</definedName>
    <definedName name="noooooooo" localSheetId="3">#REF!=MEDIAN(#REF!,#REF!,#REF!+#REF!-1)</definedName>
    <definedName name="noooooooo" localSheetId="2">#REF!=MEDIAN(#REF!,#REF!,#REF!+#REF!-1)</definedName>
    <definedName name="noooooooo" localSheetId="7">#REF!=MEDIAN(#REF!,#REF!,#REF!+#REF!-1)</definedName>
    <definedName name="noooooooo" localSheetId="8">#REF!=MEDIAN(#REF!,#REF!,#REF!+#REF!-1)</definedName>
    <definedName name="noooooooo">#REF!=MEDIAN(#REF!,#REF!,#REF!+#REF!-1)</definedName>
    <definedName name="nueva" localSheetId="12">#REF!=MEDIAN(#REF!,#REF!,#REF!+#REF!-1)</definedName>
    <definedName name="nueva" localSheetId="1">#REF!=MEDIAN(#REF!,#REF!,#REF!+#REF!-1)</definedName>
    <definedName name="nueva" localSheetId="5">#REF!=MEDIAN(#REF!,#REF!,#REF!+#REF!-1)</definedName>
    <definedName name="nueva" localSheetId="6">#REF!=MEDIAN(#REF!,#REF!,#REF!+#REF!-1)</definedName>
    <definedName name="nueva" localSheetId="4">#REF!=MEDIAN(#REF!,#REF!,#REF!+#REF!-1)</definedName>
    <definedName name="nueva" localSheetId="9">#REF!=MEDIAN(#REF!,#REF!,#REF!+#REF!-1)</definedName>
    <definedName name="nueva" localSheetId="11">#REF!=MEDIAN(#REF!,#REF!,#REF!+#REF!-1)</definedName>
    <definedName name="nueva" localSheetId="10">#REF!=MEDIAN(#REF!,#REF!,#REF!+#REF!-1)</definedName>
    <definedName name="nueva" localSheetId="3">#REF!=MEDIAN(#REF!,#REF!,#REF!+#REF!-1)</definedName>
    <definedName name="nueva" localSheetId="2">#REF!=MEDIAN(#REF!,#REF!,#REF!+#REF!-1)</definedName>
    <definedName name="nueva" localSheetId="7">#REF!=MEDIAN(#REF!,#REF!,#REF!+#REF!-1)</definedName>
    <definedName name="nueva" localSheetId="8">#REF!=MEDIAN(#REF!,#REF!,#REF!+#REF!-1)</definedName>
    <definedName name="nueva">#REF!=MEDIAN(#REF!,#REF!,#REF!+#REF!-1)</definedName>
    <definedName name="Ordenamiento" localSheetId="12">#REF!</definedName>
    <definedName name="Ordenamiento" localSheetId="1">#REF!</definedName>
    <definedName name="Ordenamiento" localSheetId="5">#REF!</definedName>
    <definedName name="Ordenamiento" localSheetId="6">#REF!</definedName>
    <definedName name="Ordenamiento" localSheetId="4">#REF!</definedName>
    <definedName name="Ordenamiento" localSheetId="9">#REF!</definedName>
    <definedName name="Ordenamiento" localSheetId="11">#REF!</definedName>
    <definedName name="Ordenamiento" localSheetId="10">#REF!</definedName>
    <definedName name="Ordenamiento" localSheetId="3">#REF!</definedName>
    <definedName name="Ordenamiento" localSheetId="2">#REF!</definedName>
    <definedName name="Ordenamiento" localSheetId="7">#REF!</definedName>
    <definedName name="Ordenamiento" localSheetId="8">#REF!</definedName>
    <definedName name="Ordenamiento">#REF!</definedName>
    <definedName name="Pai" localSheetId="12">#REF!</definedName>
    <definedName name="Pai" localSheetId="1">#REF!</definedName>
    <definedName name="Pai" localSheetId="5">#REF!</definedName>
    <definedName name="Pai" localSheetId="6">#REF!</definedName>
    <definedName name="Pai" localSheetId="4">#REF!</definedName>
    <definedName name="Pai" localSheetId="9">#REF!</definedName>
    <definedName name="Pai" localSheetId="11">#REF!</definedName>
    <definedName name="Pai" localSheetId="10">#REF!</definedName>
    <definedName name="Pai" localSheetId="3">#REF!</definedName>
    <definedName name="Pai" localSheetId="2">#REF!</definedName>
    <definedName name="Pai" localSheetId="7">#REF!</definedName>
    <definedName name="Pai" localSheetId="8">#REF!</definedName>
    <definedName name="Pai">#REF!</definedName>
    <definedName name="Paises" localSheetId="12">#REF!</definedName>
    <definedName name="Paises" localSheetId="1">#REF!</definedName>
    <definedName name="Paises" localSheetId="5">#REF!</definedName>
    <definedName name="Paises" localSheetId="6">#REF!</definedName>
    <definedName name="Paises" localSheetId="4">#REF!</definedName>
    <definedName name="Paises" localSheetId="9">#REF!</definedName>
    <definedName name="Paises" localSheetId="11">#REF!</definedName>
    <definedName name="Paises" localSheetId="10">#REF!</definedName>
    <definedName name="Paises" localSheetId="3">#REF!</definedName>
    <definedName name="Paises" localSheetId="2">#REF!</definedName>
    <definedName name="Paises" localSheetId="7">#REF!</definedName>
    <definedName name="Paises" localSheetId="8">#REF!</definedName>
    <definedName name="Paises">#REF!</definedName>
    <definedName name="PercentCompleteBeyond" localSheetId="12">(#REF!=MEDIAN(#REF!,#REF!,#REF!+#REF!)*(#REF!&gt;0))*((#REF!&lt;(INT(#REF!+#REF!*#REF!)))+(#REF!=#REF!))*(#REF!&gt;0)</definedName>
    <definedName name="PercentCompleteBeyond" localSheetId="1">(#REF!=MEDIAN(#REF!,#REF!,#REF!+#REF!)*(#REF!&gt;0))*((#REF!&lt;(INT(#REF!+#REF!*#REF!)))+(#REF!=#REF!))*(#REF!&gt;0)</definedName>
    <definedName name="PercentCompleteBeyond" localSheetId="5">(#REF!=MEDIAN(#REF!,#REF!,#REF!+#REF!)*(#REF!&gt;0))*((#REF!&lt;(INT(#REF!+#REF!*#REF!)))+(#REF!=#REF!))*(#REF!&gt;0)</definedName>
    <definedName name="PercentCompleteBeyond" localSheetId="6">(#REF!=MEDIAN(#REF!,#REF!,#REF!+#REF!)*(#REF!&gt;0))*((#REF!&lt;(INT(#REF!+#REF!*#REF!)))+(#REF!=#REF!))*(#REF!&gt;0)</definedName>
    <definedName name="PercentCompleteBeyond" localSheetId="4">(#REF!=MEDIAN(#REF!,#REF!,#REF!+#REF!)*(#REF!&gt;0))*((#REF!&lt;(INT(#REF!+#REF!*#REF!)))+(#REF!=#REF!))*(#REF!&gt;0)</definedName>
    <definedName name="PercentCompleteBeyond" localSheetId="9">(#REF!=MEDIAN(#REF!,#REF!,#REF!+#REF!)*(#REF!&gt;0))*((#REF!&lt;(INT(#REF!+#REF!*#REF!)))+(#REF!=#REF!))*(#REF!&gt;0)</definedName>
    <definedName name="PercentCompleteBeyond" localSheetId="11">(#REF!=MEDIAN(#REF!,#REF!,#REF!+#REF!)*(#REF!&gt;0))*((#REF!&lt;(INT(#REF!+#REF!*#REF!)))+(#REF!=#REF!))*(#REF!&gt;0)</definedName>
    <definedName name="PercentCompleteBeyond" localSheetId="10">(#REF!=MEDIAN(#REF!,#REF!,#REF!+#REF!)*(#REF!&gt;0))*((#REF!&lt;(INT(#REF!+#REF!*#REF!)))+(#REF!=#REF!))*(#REF!&gt;0)</definedName>
    <definedName name="PercentCompleteBeyond" localSheetId="3">(#REF!=MEDIAN(#REF!,#REF!,#REF!+#REF!)*(#REF!&gt;0))*((#REF!&lt;(INT(#REF!+#REF!*#REF!)))+(#REF!=#REF!))*(#REF!&gt;0)</definedName>
    <definedName name="PercentCompleteBeyond" localSheetId="2">(#REF!=MEDIAN(#REF!,#REF!,#REF!+#REF!)*(#REF!&gt;0))*((#REF!&lt;(INT(#REF!+#REF!*#REF!)))+(#REF!=#REF!))*(#REF!&gt;0)</definedName>
    <definedName name="PercentCompleteBeyond" localSheetId="7">(#REF!=MEDIAN(#REF!,#REF!,#REF!+#REF!)*(#REF!&gt;0))*((#REF!&lt;(INT(#REF!+#REF!*#REF!)))+(#REF!=#REF!))*(#REF!&gt;0)</definedName>
    <definedName name="PercentCompleteBeyond" localSheetId="8">(#REF!=MEDIAN(#REF!,#REF!,#REF!+#REF!)*(#REF!&gt;0))*((#REF!&lt;(INT(#REF!+#REF!*#REF!)))+(#REF!=#REF!))*(#REF!&gt;0)</definedName>
    <definedName name="PercentCompleteBeyond">(#REF!=MEDIAN(#REF!,#REF!,#REF!+#REF!)*(#REF!&gt;0))*((#REF!&lt;(INT(#REF!+#REF!*#REF!)))+(#REF!=#REF!))*(#REF!&gt;0)</definedName>
    <definedName name="period_selected" localSheetId="12">#REF!</definedName>
    <definedName name="period_selected" localSheetId="1">#REF!</definedName>
    <definedName name="period_selected" localSheetId="5">#REF!</definedName>
    <definedName name="period_selected" localSheetId="6">#REF!</definedName>
    <definedName name="period_selected" localSheetId="4">#REF!</definedName>
    <definedName name="period_selected" localSheetId="9">#REF!</definedName>
    <definedName name="period_selected" localSheetId="11">#REF!</definedName>
    <definedName name="period_selected" localSheetId="10">#REF!</definedName>
    <definedName name="period_selected" localSheetId="3">#REF!</definedName>
    <definedName name="period_selected" localSheetId="2">#REF!</definedName>
    <definedName name="period_selected" localSheetId="7">#REF!</definedName>
    <definedName name="period_selected" localSheetId="8">#REF!</definedName>
    <definedName name="period_selected">#REF!</definedName>
    <definedName name="PeriodInActual" localSheetId="12">#REF!=MEDIAN(#REF!,#REF!,#REF!+#REF!-1)</definedName>
    <definedName name="PeriodInActual" localSheetId="1">#REF!=MEDIAN(#REF!,#REF!,#REF!+#REF!-1)</definedName>
    <definedName name="PeriodInActual" localSheetId="5">#REF!=MEDIAN(#REF!,#REF!,#REF!+#REF!-1)</definedName>
    <definedName name="PeriodInActual" localSheetId="6">#REF!=MEDIAN(#REF!,#REF!,#REF!+#REF!-1)</definedName>
    <definedName name="PeriodInActual" localSheetId="4">#REF!=MEDIAN(#REF!,#REF!,#REF!+#REF!-1)</definedName>
    <definedName name="PeriodInActual" localSheetId="9">#REF!=MEDIAN(#REF!,#REF!,#REF!+#REF!-1)</definedName>
    <definedName name="PeriodInActual" localSheetId="11">#REF!=MEDIAN(#REF!,#REF!,#REF!+#REF!-1)</definedName>
    <definedName name="PeriodInActual" localSheetId="10">#REF!=MEDIAN(#REF!,#REF!,#REF!+#REF!-1)</definedName>
    <definedName name="PeriodInActual" localSheetId="3">#REF!=MEDIAN(#REF!,#REF!,#REF!+#REF!-1)</definedName>
    <definedName name="PeriodInActual" localSheetId="2">#REF!=MEDIAN(#REF!,#REF!,#REF!+#REF!-1)</definedName>
    <definedName name="PeriodInActual" localSheetId="7">#REF!=MEDIAN(#REF!,#REF!,#REF!+#REF!-1)</definedName>
    <definedName name="PeriodInActual" localSheetId="8">#REF!=MEDIAN(#REF!,#REF!,#REF!+#REF!-1)</definedName>
    <definedName name="PeriodInActual">#REF!=MEDIAN(#REF!,#REF!,#REF!+#REF!-1)</definedName>
    <definedName name="PeriodInPlan" localSheetId="12">#REF!=MEDIAN(#REF!,#REF!,#REF!+#REF!-1)</definedName>
    <definedName name="PeriodInPlan" localSheetId="1">#REF!=MEDIAN(#REF!,#REF!,#REF!+#REF!-1)</definedName>
    <definedName name="PeriodInPlan" localSheetId="5">#REF!=MEDIAN(#REF!,#REF!,#REF!+#REF!-1)</definedName>
    <definedName name="PeriodInPlan" localSheetId="6">#REF!=MEDIAN(#REF!,#REF!,#REF!+#REF!-1)</definedName>
    <definedName name="PeriodInPlan" localSheetId="4">#REF!=MEDIAN(#REF!,#REF!,#REF!+#REF!-1)</definedName>
    <definedName name="PeriodInPlan" localSheetId="9">#REF!=MEDIAN(#REF!,#REF!,#REF!+#REF!-1)</definedName>
    <definedName name="PeriodInPlan" localSheetId="11">#REF!=MEDIAN(#REF!,#REF!,#REF!+#REF!-1)</definedName>
    <definedName name="PeriodInPlan" localSheetId="10">#REF!=MEDIAN(#REF!,#REF!,#REF!+#REF!-1)</definedName>
    <definedName name="PeriodInPlan" localSheetId="3">#REF!=MEDIAN(#REF!,#REF!,#REF!+#REF!-1)</definedName>
    <definedName name="PeriodInPlan" localSheetId="2">#REF!=MEDIAN(#REF!,#REF!,#REF!+#REF!-1)</definedName>
    <definedName name="PeriodInPlan" localSheetId="7">#REF!=MEDIAN(#REF!,#REF!,#REF!+#REF!-1)</definedName>
    <definedName name="PeriodInPlan" localSheetId="8">#REF!=MEDIAN(#REF!,#REF!,#REF!+#REF!-1)</definedName>
    <definedName name="PeriodInPlan">#REF!=MEDIAN(#REF!,#REF!,#REF!+#REF!-1)</definedName>
    <definedName name="Peru" localSheetId="12">#REF!</definedName>
    <definedName name="Peru" localSheetId="1">#REF!</definedName>
    <definedName name="Peru" localSheetId="5">#REF!</definedName>
    <definedName name="Peru" localSheetId="6">#REF!</definedName>
    <definedName name="Peru" localSheetId="4">#REF!</definedName>
    <definedName name="Peru" localSheetId="9">#REF!</definedName>
    <definedName name="Peru" localSheetId="11">#REF!</definedName>
    <definedName name="Peru" localSheetId="10">#REF!</definedName>
    <definedName name="Peru" localSheetId="3">#REF!</definedName>
    <definedName name="Peru" localSheetId="2">#REF!</definedName>
    <definedName name="Peru" localSheetId="7">#REF!</definedName>
    <definedName name="Peru" localSheetId="8">#REF!</definedName>
    <definedName name="Peru">#REF!</definedName>
    <definedName name="Plan" localSheetId="12">'CONTROL DE CAMBIOS'!PeriodInPlan*(#REF!&gt;0)</definedName>
    <definedName name="Plan" localSheetId="1">DDOS!PeriodInPlan*(#REF!&gt;0)</definedName>
    <definedName name="Plan" localSheetId="5">GAC!PeriodInPlan*(#REF!&gt;0)</definedName>
    <definedName name="Plan" localSheetId="6">GCSyP!PeriodInPlan*(#REF!&gt;0)</definedName>
    <definedName name="Plan" localSheetId="4">GEeI!PeriodInPlan*(#REF!&gt;0)</definedName>
    <definedName name="Plan" localSheetId="9">PeriodInPlan*(#REF!&gt;0)</definedName>
    <definedName name="Plan" localSheetId="11">GGF!PeriodInPlan*(#REF!&gt;0)</definedName>
    <definedName name="Plan" localSheetId="10">GGH!PeriodInPlan*(#REF!&gt;0)</definedName>
    <definedName name="Plan" localSheetId="3">GPyE!PeriodInPlan*(#REF!&gt;0)</definedName>
    <definedName name="Plan" localSheetId="2">GTIC!PeriodInPlan*(#REF!&gt;0)</definedName>
    <definedName name="Plan" localSheetId="7">OAJ!PeriodInPlan*(#REF!&gt;0)</definedName>
    <definedName name="Plan" localSheetId="8">OCI!PeriodInPlan*(#REF!&gt;0)</definedName>
    <definedName name="Plan" localSheetId="0">PeriodInPlan*(#REF!&gt;0)</definedName>
    <definedName name="Plan">PeriodInPlan*(#REF!&gt;0)</definedName>
    <definedName name="PorcentajeCompletado" localSheetId="12">'CONTROL DE CAMBIOS'!PercentCompleteBeyond*'CONTROL DE CAMBIOS'!PeriodInPlan</definedName>
    <definedName name="PorcentajeCompletado" localSheetId="1">DDOS!PercentCompleteBeyond*DDOS!PeriodInPlan</definedName>
    <definedName name="PorcentajeCompletado" localSheetId="5">GAC!PercentCompleteBeyond*GAC!PeriodInPlan</definedName>
    <definedName name="PorcentajeCompletado" localSheetId="6">GCSyP!PercentCompleteBeyond*GCSyP!PeriodInPlan</definedName>
    <definedName name="PorcentajeCompletado" localSheetId="4">GEeI!PercentCompleteBeyond*GEeI!PeriodInPlan</definedName>
    <definedName name="PorcentajeCompletado" localSheetId="9">PercentCompleteBeyond*PeriodInPlan</definedName>
    <definedName name="PorcentajeCompletado" localSheetId="11">GGF!PercentCompleteBeyond*GGF!PeriodInPlan</definedName>
    <definedName name="PorcentajeCompletado" localSheetId="10">GGH!PercentCompleteBeyond*GGH!PeriodInPlan</definedName>
    <definedName name="PorcentajeCompletado" localSheetId="3">GPyE!PercentCompleteBeyond*GPyE!PeriodInPlan</definedName>
    <definedName name="PorcentajeCompletado" localSheetId="2">GTIC!PercentCompleteBeyond*GTIC!PeriodInPlan</definedName>
    <definedName name="PorcentajeCompletado" localSheetId="7">OAJ!PercentCompleteBeyond*OAJ!PeriodInPlan</definedName>
    <definedName name="PorcentajeCompletado" localSheetId="8">OCI!PercentCompleteBeyond*OCI!PeriodInPlan</definedName>
    <definedName name="PorcentajeCompletado" localSheetId="0">PercentCompleteBeyond*PeriodInPlan</definedName>
    <definedName name="PorcentajeCompletado">PercentCompleteBeyond*PeriodInPlan</definedName>
    <definedName name="Real" localSheetId="12">('CONTROL DE CAMBIOS'!PeriodInActual*(#REF!&gt;0))*'CONTROL DE CAMBIOS'!PeriodInPlan</definedName>
    <definedName name="Real" localSheetId="1">(DDOS!PeriodInActual*(#REF!&gt;0))*DDOS!PeriodInPlan</definedName>
    <definedName name="Real" localSheetId="5">(GAC!PeriodInActual*(#REF!&gt;0))*GAC!PeriodInPlan</definedName>
    <definedName name="Real" localSheetId="6">(GCSyP!PeriodInActual*(#REF!&gt;0))*GCSyP!PeriodInPlan</definedName>
    <definedName name="Real" localSheetId="4">(GEeI!PeriodInActual*(#REF!&gt;0))*GEeI!PeriodInPlan</definedName>
    <definedName name="Real" localSheetId="9">(PeriodInActual*(#REF!&gt;0))*PeriodInPlan</definedName>
    <definedName name="Real" localSheetId="11">(GGF!PeriodInActual*(#REF!&gt;0))*GGF!PeriodInPlan</definedName>
    <definedName name="Real" localSheetId="10">(GGH!PeriodInActual*(#REF!&gt;0))*GGH!PeriodInPlan</definedName>
    <definedName name="Real" localSheetId="3">(GPyE!PeriodInActual*(#REF!&gt;0))*GPyE!PeriodInPlan</definedName>
    <definedName name="Real" localSheetId="2">(GTIC!PeriodInActual*(#REF!&gt;0))*GTIC!PeriodInPlan</definedName>
    <definedName name="Real" localSheetId="7">(OAJ!PeriodInActual*(#REF!&gt;0))*OAJ!PeriodInPlan</definedName>
    <definedName name="Real" localSheetId="8">(OCI!PeriodInActual*(#REF!&gt;0))*OCI!PeriodInPlan</definedName>
    <definedName name="Real" localSheetId="0">(PeriodInActual*(#REF!&gt;0))*PeriodInPlan</definedName>
    <definedName name="Real">(PeriodInActual*(#REF!&gt;0))*PeriodInPlan</definedName>
    <definedName name="TitleRegion..BO60" localSheetId="12">#REF!</definedName>
    <definedName name="TitleRegion..BO60" localSheetId="1">#REF!</definedName>
    <definedName name="TitleRegion..BO60" localSheetId="5">#REF!</definedName>
    <definedName name="TitleRegion..BO60" localSheetId="6">#REF!</definedName>
    <definedName name="TitleRegion..BO60" localSheetId="4">#REF!</definedName>
    <definedName name="TitleRegion..BO60" localSheetId="9">#REF!</definedName>
    <definedName name="TitleRegion..BO60" localSheetId="11">#REF!</definedName>
    <definedName name="TitleRegion..BO60" localSheetId="10">#REF!</definedName>
    <definedName name="TitleRegion..BO60" localSheetId="3">#REF!</definedName>
    <definedName name="TitleRegion..BO60" localSheetId="2">#REF!</definedName>
    <definedName name="TitleRegion..BO60" localSheetId="7">#REF!</definedName>
    <definedName name="TitleRegion..BO60" localSheetId="8">#REF!</definedName>
    <definedName name="TitleRegion..BO60">#REF!</definedName>
    <definedName name="Trans" localSheetId="12">#REF!</definedName>
    <definedName name="Trans" localSheetId="1">#REF!</definedName>
    <definedName name="Trans" localSheetId="5">#REF!</definedName>
    <definedName name="Trans" localSheetId="6">#REF!</definedName>
    <definedName name="Trans" localSheetId="4">#REF!</definedName>
    <definedName name="Trans" localSheetId="9">#REF!</definedName>
    <definedName name="Trans" localSheetId="11">#REF!</definedName>
    <definedName name="Trans" localSheetId="10">#REF!</definedName>
    <definedName name="Trans" localSheetId="3">#REF!</definedName>
    <definedName name="Trans" localSheetId="2">#REF!</definedName>
    <definedName name="Trans" localSheetId="7">#REF!</definedName>
    <definedName name="Trans" localSheetId="8">#REF!</definedName>
    <definedName name="Trans">#REF!</definedName>
    <definedName name="Transformaciones" localSheetId="5">'[1]Estructura de PND'!$B$4:$B$8</definedName>
    <definedName name="Transformaciones" localSheetId="6">'[1]Estructura de PND'!$B$4:$B$8</definedName>
    <definedName name="Transformaciones" localSheetId="4">'[2]Estructura de PND'!$B$4:$B$8</definedName>
    <definedName name="Transformaciones" localSheetId="9">'[3]Estructura de PND'!$B$4:$B$8</definedName>
    <definedName name="Transformaciones" localSheetId="11">'[1]Estructura de PND'!$B$4:$B$8</definedName>
    <definedName name="Transformaciones" localSheetId="10">'[1]Estructura de PND'!$B$4:$B$8</definedName>
    <definedName name="Transformaciones" localSheetId="3">'[4]Estructura de PND'!$B$4:$B$8</definedName>
    <definedName name="Transformaciones" localSheetId="2">'[1]Estructura de PND'!$B$4:$B$8</definedName>
    <definedName name="Transformaciones" localSheetId="7">'[2]Estructura de PND'!$B$4:$B$8</definedName>
    <definedName name="Transformaciones" localSheetId="8">'[1]Estructura de PND'!$B$4:$B$8</definedName>
    <definedName name="Transformaciones">'[5]Estructura de PND'!$B$4:$B$8</definedName>
    <definedName name="yg" localSheetId="12">'CONTROL DE CAMBIOS'!PeriodInPlan*(#REF!&gt;0)</definedName>
    <definedName name="yg" localSheetId="1">DDOS!PeriodInPlan*(#REF!&gt;0)</definedName>
    <definedName name="yg" localSheetId="5">GAC!PeriodInPlan*(#REF!&gt;0)</definedName>
    <definedName name="yg" localSheetId="6">PeriodInPlan*(#REF!&gt;0)</definedName>
    <definedName name="yg" localSheetId="4">GEeI!PeriodInPlan*(#REF!&gt;0)</definedName>
    <definedName name="yg" localSheetId="9">PeriodInPlan*(#REF!&gt;0)</definedName>
    <definedName name="yg" localSheetId="11">PeriodInPlan*(#REF!&gt;0)</definedName>
    <definedName name="yg" localSheetId="10">PeriodInPlan*(#REF!&gt;0)</definedName>
    <definedName name="yg" localSheetId="3">GPyE!PeriodInPlan*(#REF!&gt;0)</definedName>
    <definedName name="yg" localSheetId="2">GTIC!PeriodInPlan*(#REF!&gt;0)</definedName>
    <definedName name="yg" localSheetId="7">OAJ!PeriodInPlan*(#REF!&gt;0)</definedName>
    <definedName name="yg" localSheetId="8">OCI!PeriodInPlan*(#REF!&gt;0)</definedName>
    <definedName name="yg" localSheetId="0">PeriodInPlan*(#REF!&gt;0)</definedName>
    <definedName name="yg">PeriodInPlan*(#REF!&gt;0)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6" l="1"/>
  <c r="E27" i="16"/>
  <c r="E22" i="16"/>
  <c r="E21" i="16"/>
  <c r="E19" i="16"/>
  <c r="E18" i="16"/>
  <c r="E13" i="16"/>
  <c r="E11" i="16"/>
  <c r="E21" i="14"/>
  <c r="E18" i="14"/>
  <c r="E14" i="14"/>
  <c r="E12" i="14"/>
  <c r="E23" i="3"/>
  <c r="E25" i="7" l="1"/>
  <c r="E21" i="7"/>
  <c r="E14" i="7"/>
  <c r="E12" i="7"/>
  <c r="H849" i="6" l="1"/>
  <c r="E34" i="3" l="1"/>
  <c r="E32" i="3"/>
  <c r="E31" i="3"/>
  <c r="E29" i="3"/>
  <c r="E27" i="3"/>
  <c r="E24" i="3"/>
  <c r="E18" i="3"/>
  <c r="E16" i="3"/>
  <c r="E12" i="3"/>
  <c r="D12" i="3"/>
  <c r="Q23" i="1"/>
  <c r="S23" i="1" s="1"/>
  <c r="U23" i="1" s="1"/>
  <c r="W23" i="1" s="1"/>
  <c r="Y23" i="1" s="1"/>
  <c r="AA23" i="1" s="1"/>
  <c r="AC23" i="1" s="1"/>
  <c r="AE23" i="1" s="1"/>
  <c r="AG23" i="1" s="1"/>
  <c r="AI23" i="1" s="1"/>
  <c r="AK23" i="1" s="1"/>
  <c r="AM23" i="1" s="1"/>
  <c r="S22" i="1"/>
  <c r="U22" i="1" s="1"/>
  <c r="W22" i="1" s="1"/>
  <c r="Y22" i="1" s="1"/>
  <c r="AA22" i="1" s="1"/>
  <c r="AC22" i="1" s="1"/>
  <c r="AE22" i="1" s="1"/>
  <c r="AG22" i="1" s="1"/>
  <c r="AI22" i="1" s="1"/>
  <c r="AK22" i="1" s="1"/>
  <c r="AM22" i="1" s="1"/>
  <c r="Q22" i="1"/>
  <c r="S21" i="1"/>
  <c r="U21" i="1" s="1"/>
  <c r="W21" i="1" s="1"/>
  <c r="Y21" i="1" s="1"/>
  <c r="AA21" i="1" s="1"/>
  <c r="AC21" i="1" s="1"/>
  <c r="AE21" i="1" s="1"/>
  <c r="AG21" i="1" s="1"/>
  <c r="AI21" i="1" s="1"/>
  <c r="AK21" i="1" s="1"/>
  <c r="AM21" i="1" s="1"/>
  <c r="E21" i="1"/>
  <c r="S20" i="1"/>
  <c r="U20" i="1" s="1"/>
  <c r="W20" i="1" s="1"/>
  <c r="Y20" i="1" s="1"/>
  <c r="AA20" i="1" s="1"/>
  <c r="AC20" i="1" s="1"/>
  <c r="AE20" i="1" s="1"/>
  <c r="AG20" i="1" s="1"/>
  <c r="AI20" i="1" s="1"/>
  <c r="AK20" i="1" s="1"/>
  <c r="AM20" i="1" s="1"/>
  <c r="S19" i="1"/>
  <c r="U19" i="1" s="1"/>
  <c r="W19" i="1" s="1"/>
  <c r="Y19" i="1" s="1"/>
  <c r="AA19" i="1" s="1"/>
  <c r="AC19" i="1" s="1"/>
  <c r="AE19" i="1" s="1"/>
  <c r="AG19" i="1" s="1"/>
  <c r="AI19" i="1" s="1"/>
  <c r="AK19" i="1" s="1"/>
  <c r="AM19" i="1" s="1"/>
  <c r="E19" i="1"/>
  <c r="Q16" i="1"/>
  <c r="S16" i="1" s="1"/>
  <c r="U16" i="1" s="1"/>
  <c r="W16" i="1" s="1"/>
  <c r="Y16" i="1" s="1"/>
  <c r="AA16" i="1" s="1"/>
  <c r="AC16" i="1" s="1"/>
  <c r="AE16" i="1" s="1"/>
  <c r="AG16" i="1" s="1"/>
  <c r="AI16" i="1" s="1"/>
  <c r="AK16" i="1" s="1"/>
  <c r="AM16" i="1" s="1"/>
  <c r="AA15" i="1"/>
  <c r="AC15" i="1" s="1"/>
  <c r="AE15" i="1" s="1"/>
  <c r="AG15" i="1" s="1"/>
  <c r="AI15" i="1" s="1"/>
  <c r="AK15" i="1" s="1"/>
  <c r="AM15" i="1" s="1"/>
  <c r="U14" i="1"/>
  <c r="W14" i="1" s="1"/>
  <c r="S13" i="1"/>
  <c r="W13" i="1" s="1"/>
  <c r="AA13" i="1" s="1"/>
  <c r="AE13" i="1" s="1"/>
  <c r="AI13" i="1" s="1"/>
  <c r="AM13" i="1" s="1"/>
  <c r="Y12" i="1"/>
  <c r="AA12" i="1" s="1"/>
  <c r="AC12" i="1" s="1"/>
  <c r="AE12" i="1" s="1"/>
  <c r="AG12" i="1" s="1"/>
  <c r="AI12" i="1" s="1"/>
  <c r="AK12" i="1" s="1"/>
  <c r="AM12" i="1" s="1"/>
  <c r="E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CarolinaB</author>
  </authors>
  <commentList>
    <comment ref="L10" authorId="0" shapeId="0" xr:uid="{C346E008-C5F0-4EB7-AEAA-FE016BBF1A0F}">
      <text>
        <r>
          <rPr>
            <b/>
            <sz val="9"/>
            <color indexed="81"/>
            <rFont val="Tahoma"/>
            <family val="2"/>
          </rPr>
          <t>CarolinaB:</t>
        </r>
        <r>
          <rPr>
            <sz val="9"/>
            <color indexed="81"/>
            <rFont val="Tahoma"/>
            <family val="2"/>
          </rPr>
          <t xml:space="preserve">
Favor corregir fechas para el año 2025</t>
        </r>
      </text>
    </comment>
    <comment ref="M10" authorId="0" shapeId="0" xr:uid="{F8CA6E4E-5BDC-45D9-AC79-FBFF23548339}">
      <text>
        <r>
          <rPr>
            <b/>
            <sz val="9"/>
            <color indexed="81"/>
            <rFont val="Tahoma"/>
            <family val="2"/>
          </rPr>
          <t>CarolinaB:</t>
        </r>
        <r>
          <rPr>
            <sz val="9"/>
            <color indexed="81"/>
            <rFont val="Tahoma"/>
            <family val="2"/>
          </rPr>
          <t xml:space="preserve">
Favor corregir fechas para el año 2025</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<sst xmlns="http://schemas.openxmlformats.org/spreadsheetml/2006/main" count="2378" uniqueCount="929">
  <si>
    <t>AVANCE</t>
  </si>
  <si>
    <t xml:space="preserve">CÓDIGO-FO-PDE-02                                                             VERSIÓN 13                                         FECHA EDICIÓN: 24/06/2024                         </t>
  </si>
  <si>
    <t xml:space="preserve">                                                                           CÓDIGO UAEOS-FO-PDE-02                                                                                       VERSIÓN 13                                                                                     FECHA EDICIÓN: 24/06/2024</t>
  </si>
  <si>
    <t>PLAN ESTRATEGICO</t>
  </si>
  <si>
    <r>
      <t xml:space="preserve">PROCESO DEL SISTEMA DE GESTIÓN -SIGOS-
</t>
    </r>
    <r>
      <rPr>
        <sz val="8"/>
        <color indexed="8"/>
        <rFont val="Arial Narrow"/>
        <family val="2"/>
      </rPr>
      <t>(Especifique el proceso del SIGOS al que pertenece la actividad general)</t>
    </r>
  </si>
  <si>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</si>
  <si>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8"/>
        <color indexed="8"/>
        <rFont val="Arial Narrow"/>
        <family val="2"/>
      </rPr>
      <t>(Especifique la ponderación para cada una de las actividades generales, que en total deben sumar 100%)</t>
    </r>
  </si>
  <si>
    <r>
      <t xml:space="preserve">FUENTE DE RECURSOS    </t>
    </r>
    <r>
      <rPr>
        <sz val="9"/>
        <color indexed="8"/>
        <rFont val="Arial Narrow"/>
        <family val="2"/>
      </rPr>
      <t>(Especifique el proyecto de inversión o la fuente de recuersos (funcionamiento) con la cual se va a financiar la actividad)</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</si>
  <si>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</si>
  <si>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</si>
  <si>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</si>
  <si>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</si>
  <si>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8"/>
        <color indexed="8"/>
        <rFont val="Arial Narrow"/>
        <family val="2"/>
      </rPr>
      <t xml:space="preserve">(Asigne el o los responsable(s) que realizaran la actividad) </t>
    </r>
  </si>
  <si>
    <r>
      <t xml:space="preserve">Fecha de Inicio
</t>
    </r>
    <r>
      <rPr>
        <sz val="8"/>
        <color indexed="8"/>
        <rFont val="Arial Narrow"/>
        <family val="2"/>
      </rPr>
      <t>(Especifique la fecha que dará inicio en cada una de las actividades programadas)</t>
    </r>
  </si>
  <si>
    <r>
      <t xml:space="preserve">Fecha Final
</t>
    </r>
    <r>
      <rPr>
        <sz val="8"/>
        <color indexed="8"/>
        <rFont val="Arial Narrow"/>
        <family val="2"/>
      </rPr>
      <t xml:space="preserve">(Especifique la fecha que dará por finalizada cada una de las actividades programadas) </t>
    </r>
  </si>
  <si>
    <r>
      <t xml:space="preserve">DÓNDE 
</t>
    </r>
    <r>
      <rPr>
        <sz val="8"/>
        <color indexed="8"/>
        <rFont val="Arial Narrow"/>
        <family val="2"/>
      </rPr>
      <t>(Defina los departamentos en donde implementará las actividades específicas, Departamentos y Municipios)</t>
    </r>
  </si>
  <si>
    <t>ACTIVIDAD Nº</t>
  </si>
  <si>
    <t>ENERO</t>
  </si>
  <si>
    <t>FEBRERO</t>
  </si>
  <si>
    <t>MARZO</t>
  </si>
  <si>
    <t>ABRIL</t>
  </si>
  <si>
    <t>MAYO</t>
  </si>
  <si>
    <t>JUNIO</t>
  </si>
  <si>
    <t>JULIO</t>
  </si>
  <si>
    <t>AGOSTO</t>
  </si>
  <si>
    <t>SEPTIEMBRE</t>
  </si>
  <si>
    <t>OCTUBRE</t>
  </si>
  <si>
    <t>NOVIEMBRE</t>
  </si>
  <si>
    <t>DICIEMBRE</t>
  </si>
  <si>
    <t xml:space="preserve">MES: </t>
  </si>
  <si>
    <t>OBJETIVO MISIONAL</t>
  </si>
  <si>
    <t>ESTRATEGIA</t>
  </si>
  <si>
    <t>EJECUTADO</t>
  </si>
  <si>
    <t>ESPERADO</t>
  </si>
  <si>
    <t xml:space="preserve">Indicador acumulado </t>
  </si>
  <si>
    <t xml:space="preserve">Cualitativo </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</si>
  <si>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</si>
  <si>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 xml:space="preserve">Cultura de la economía popular, social y solidaria para la vida 
</t>
  </si>
  <si>
    <t>Educación Asociativa Solidaria</t>
  </si>
  <si>
    <t>1. Revisar, actualizar y diseñar  programas institucionales que desarrollen las acciones de fomento de la economía solidaria , popular, comunitaria y social​</t>
  </si>
  <si>
    <t>Inversión y Funcionamiento</t>
  </si>
  <si>
    <t>1.1 Desarrollar programas formativos, para promover la implementación del SEAS en sus diferentes componentes</t>
  </si>
  <si>
    <t>100% de al menos 5 programas formativos desarrollados</t>
  </si>
  <si>
    <t>Porcentaje de programas desarrollados</t>
  </si>
  <si>
    <t xml:space="preserve">Grupo de educación e investigación </t>
  </si>
  <si>
    <t>Nacional</t>
  </si>
  <si>
    <t>1.1</t>
  </si>
  <si>
    <t>1.2 Acompañar la estrategia de articulación del SEAS con los Consejos Pedagógicos Territoriales, Universidades e IES, Redes Académicas, Entidades acreditadas e Instituciones Públicas para el fomento de la cultura y la educación de la asociatividad solidaria</t>
  </si>
  <si>
    <t>100% de acciones de acompañamiento a la estrategia de articulación del SEAS realizados</t>
  </si>
  <si>
    <t xml:space="preserve">Porcentaje de acciones de acompañamiento a los procesos educativos implementados </t>
  </si>
  <si>
    <t>1.2</t>
  </si>
  <si>
    <t>1.3 Diseñar y/o actualizar herramientas de los cinco (5) pilares del SEAS de acuerdo con los aportes de las organizaciones acreditadas.</t>
  </si>
  <si>
    <t>100% de las herramientas de los 5 pilares del SEAS diseñadas y actualizadas</t>
  </si>
  <si>
    <t>Porcentaje de las herramientas de las 5 herramientas del SEAS diseñadas y actualizadas</t>
  </si>
  <si>
    <t>1.3</t>
  </si>
  <si>
    <t>Funcionamiento</t>
  </si>
  <si>
    <t>1.4 Implementar las acciones relacionadas con el sello de calidad a programas de educación económica y financiera con organizaciones del sector</t>
  </si>
  <si>
    <t>100% de 8 sellos de calidad otorgados</t>
  </si>
  <si>
    <t>Porcentaje de 8 sellos de calidad otorgados</t>
  </si>
  <si>
    <t>1.4</t>
  </si>
  <si>
    <t>1.5 Apoyar el desarrollo tecnológico de espacios virtuales y/o presenciales (a demanda)  para fomentar el intercambio de conocimientos y aprendizajes que promuevan la cultura de la asociatividad solidaria para la paz</t>
  </si>
  <si>
    <t>100% de acciones adelantadas</t>
  </si>
  <si>
    <t>Porcentaje de acompañamientos adelantados, avance en el diseño de la herramienta</t>
  </si>
  <si>
    <t>1.5</t>
  </si>
  <si>
    <t>2. Articular las competencias  asociativas, emprendedoras  y solidarias en el sistema de educación formal en los niveles de básica y media con el ministerio de educación, secretaria de educación  e instituciones educativas ​</t>
  </si>
  <si>
    <t>2.1. Desarrollar las acciones para el Programa SEAS a la escuela</t>
  </si>
  <si>
    <t>100% de acciones de acompañamiento adelantadas</t>
  </si>
  <si>
    <t>Porcentaje de acciones de acompañamiento adelantadas</t>
  </si>
  <si>
    <t>2.1</t>
  </si>
  <si>
    <t>3. Desarrollar procesos de estudios, investigaciones o sistematización de experiencias en torno a la economía  solidaria, popular, comunitaria y social​</t>
  </si>
  <si>
    <t>3.1 Acompañar el desarrollo de procesos de investigación y/o estudios, adelantados en el marco de la gestión en los territorios y/o en los Circuitos Asociativos Solidarios identificados</t>
  </si>
  <si>
    <t>100% de acciones de acompañamiento adelantadas, de 13 investigaciones y/o estudios</t>
  </si>
  <si>
    <t>3.1</t>
  </si>
  <si>
    <t>4. Aportar al Plan decenal para la economía social, solidaria y popular en su componente educativo</t>
  </si>
  <si>
    <t>4.1  Diseñar la metodología para la formulación el Plan decenal para la economía social. solidaria y popular, y su capítulo de educación asociativa solidaria</t>
  </si>
  <si>
    <t>100% del capítulo de educación asociativa solidaria diseñado, como aporte del SEAS para Plan Decenal de Economía Social, Solidaria y Popular</t>
  </si>
  <si>
    <t>Porcentaje de capítulo diseñado</t>
  </si>
  <si>
    <t>4.1</t>
  </si>
  <si>
    <t>100% del diseño metodológico elaborado para la formulación del Plan decenal para la economía social. solidaria y popular</t>
  </si>
  <si>
    <t>Porcentaje de diseño metodológico elaborado</t>
  </si>
  <si>
    <t>Integralidad  de los sistemas de gestión para el desarrollo institucional</t>
  </si>
  <si>
    <t>Educación Asociativa Solidaria
Servicio al Ciudadano</t>
  </si>
  <si>
    <t xml:space="preserve">5. Implementar las dimensiones y políticas que conforman el MIPG para lograr una  mayor apropiación y cumplimiento adecuado de las funciones, garantizando  la satisfacción y participación ciudadana </t>
  </si>
  <si>
    <t>5.1 Actualizar el trámite de acreditación, en su marco normativo y en la adecuación del SIIA (desde el componente pedagógico), en armonía con el SEAS</t>
  </si>
  <si>
    <t xml:space="preserve">100% acciones de actualización del trámite de acreditación </t>
  </si>
  <si>
    <t xml:space="preserve">Porcentaje de acciones de actualización del del trámite </t>
  </si>
  <si>
    <t>5.1</t>
  </si>
  <si>
    <t>5.2 Atender las solicitudes  que formule la ciudadanía, acorde a los lineamientos internos del procedimiento de acreditación</t>
  </si>
  <si>
    <t>100% de solicitudes del trámite de acreditación gestionadas</t>
  </si>
  <si>
    <t>Porcentaje de solicitudes del trámite gestionadas</t>
  </si>
  <si>
    <t>5.2</t>
  </si>
  <si>
    <t xml:space="preserve">5.3 Realizar acciones del  proceso de gestión de Educación Solidaria  para el cumplimiento del plan MIPG </t>
  </si>
  <si>
    <t>Porcentaje acciones plan MIPG desarrolladas</t>
  </si>
  <si>
    <t>5.3</t>
  </si>
  <si>
    <t>REVISADO Y VALIDADO POR:</t>
  </si>
  <si>
    <t>VERIFICADO Y APROBADO POR:</t>
  </si>
  <si>
    <t>APROBADO POR:</t>
  </si>
  <si>
    <t>RESPONSABLE:</t>
  </si>
  <si>
    <t>MARISOL VIVEROS ZAMBRANO</t>
  </si>
  <si>
    <t>ANGIE CAROLINA TORRES RUIZ</t>
  </si>
  <si>
    <t>JOSE LUIS PASTRANA PALACIO</t>
  </si>
  <si>
    <t xml:space="preserve">MAURICIO RODRIGUEZ AMAYA </t>
  </si>
  <si>
    <t>LAURA MARTINA BALLÉN BARRAGÁN</t>
  </si>
  <si>
    <t>Coordinadora Grupo Planeación y Estadística</t>
  </si>
  <si>
    <t>Directora Técnica de  Investigación y Planeación</t>
  </si>
  <si>
    <t>Subdirector Nacional</t>
  </si>
  <si>
    <t xml:space="preserve">Director Nacional </t>
  </si>
  <si>
    <t>Coordinadora Grupo de Educación e Investigación</t>
  </si>
  <si>
    <t>*Anexo: Cronograma</t>
  </si>
  <si>
    <t>PLAN DE ACCIÓN INSTITUCIONAL 2025</t>
  </si>
  <si>
    <r>
      <rPr>
        <b/>
        <sz val="12"/>
        <rFont val="Calibri Light"/>
        <family val="2"/>
      </rPr>
      <t>Misión</t>
    </r>
    <r>
      <rPr>
        <sz val="12"/>
        <rFont val="Calibri Light"/>
        <family val="2"/>
      </rPr>
      <t xml:space="preserve">
Somos la entidad del Gobierno Nacional que fomenta e impulsa la asociatividad solidaria, popular y comunitaria, para el desarrollo social, cultural, ambiental, económico y político de las comunidades y los territorios para hacer de Colombia una potencia mundial de la vida.
</t>
    </r>
    <r>
      <rPr>
        <b/>
        <sz val="12"/>
        <rFont val="Calibri Light"/>
        <family val="2"/>
      </rPr>
      <t>Visión</t>
    </r>
    <r>
      <rPr>
        <sz val="12"/>
        <rFont val="Calibri Light"/>
        <family val="2"/>
      </rPr>
      <t xml:space="preserve">
En el año 2026, la Unidad Administrativa Especial de Organizaciones Solidarias será reconocida como la entidad líder en la coordinación, articulación e implementación de la AGENDA ASOCIATIVIDAD SOLIDARIA PARA LA PAZ , que contribuya al mejoramiento de la calidad de vida de la población colombiana y a la paz total en los territorios.  </t>
    </r>
  </si>
  <si>
    <t>Convenciones:</t>
  </si>
  <si>
    <t>DDOS</t>
  </si>
  <si>
    <t>Dirección de Desarrollo de las Organizaciones Solidarias</t>
  </si>
  <si>
    <t>GTIC</t>
  </si>
  <si>
    <t>Grupo de Tecnología de la Información y las Comunicaciones</t>
  </si>
  <si>
    <t>GPyE</t>
  </si>
  <si>
    <t>Grupo de Planeación y Estadística</t>
  </si>
  <si>
    <t>GEeI</t>
  </si>
  <si>
    <t>Grupo de Educación e Investigación</t>
  </si>
  <si>
    <t>GAC</t>
  </si>
  <si>
    <t>Grupo de Atención al Ciudadano</t>
  </si>
  <si>
    <t>CSyP</t>
  </si>
  <si>
    <t>Grupo Conectividad Solidaria y Prensa</t>
  </si>
  <si>
    <t>OAJ</t>
  </si>
  <si>
    <t>Oficina Asesora Jurídica</t>
  </si>
  <si>
    <t>OCI</t>
  </si>
  <si>
    <t>Oficina de Control Interno</t>
  </si>
  <si>
    <t>GH</t>
  </si>
  <si>
    <t>Grupo de Gestión Humana</t>
  </si>
  <si>
    <t>GA</t>
  </si>
  <si>
    <t>Grupo de Gestión Administrativa</t>
  </si>
  <si>
    <t>GF</t>
  </si>
  <si>
    <t>Grupo de Gestión Financiera</t>
  </si>
  <si>
    <t>CRONOGRAMA 2025</t>
  </si>
  <si>
    <t>MES</t>
  </si>
  <si>
    <t>1. Promover los acuerdos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2.Generar conocimiento con las organizaciones de la Economía Popular, Social y Solidaria, identificando los saberes construidos, haciendo uso de la investigación aplicada, donde el conocimiento y la experiencia se  conjuguen en proceos participativos en el que dialoguen lo popular, lo social y lo solidario
3, Posicionar y fortalecer las redes y medios alternativos y comunitarios en el territorio, con el fin de que estos sean el vehículo a través del cual se promocione la cultura de la educación solidaria para la paz y se visibilicen las bondades de la asociatividad solidaria como gestor del cambio en los territorios</t>
  </si>
  <si>
    <t xml:space="preserve">4.1 Integralidad  de los sistemas de gestión para el desarrollo institucional </t>
  </si>
  <si>
    <t>Gestión Informática</t>
  </si>
  <si>
    <t>Inversión y funcionamiento</t>
  </si>
  <si>
    <r>
      <t xml:space="preserve">1.1. Implementar y actualizar los dominios de información y sistemas de información de la </t>
    </r>
    <r>
      <rPr>
        <b/>
        <sz val="10"/>
        <rFont val="Arial Narrow"/>
        <family val="2"/>
      </rPr>
      <t>arquitectura empresarial</t>
    </r>
  </si>
  <si>
    <t>Profesional Grado 13</t>
  </si>
  <si>
    <t>Bogotá D.C.</t>
  </si>
  <si>
    <t>100 % de actualizaciones del catálogo de los sistemas de información TI (Elementos Infraesteructura, Continuidad de Negocio)</t>
  </si>
  <si>
    <t>Porcentaje de avance de actualizaciones de inventario de catálogo de los sistemas de información TI (Elementos Infraesteructura, Continuidad de Negocio)</t>
  </si>
  <si>
    <t>Profesional Especializado Grado 13</t>
  </si>
  <si>
    <t>Porcentaje de avance en las acciones establecidas en el mapa de riesgos del proceso y su actualización para la vigencia 2025</t>
  </si>
  <si>
    <t>Profesional Grado 13
Profesional Especializado Grado 13</t>
  </si>
  <si>
    <t>Grupo TI</t>
  </si>
  <si>
    <t>2. Plan anticorrupción y atención al ciudadano - Componente 5 . Mecanismos para la transparencia y acceso a la Información Pública</t>
  </si>
  <si>
    <t xml:space="preserve">Inversión y funcionamiento </t>
  </si>
  <si>
    <t>3. Mantener en óptimas condiciones la plataforma tecnológica para garantizar la disponibilidad de la información y servicios tecnológicos</t>
  </si>
  <si>
    <t xml:space="preserve">3.1. Adquirir  y actualizar las licencias de software
</t>
  </si>
  <si>
    <t>Número de licencias de software de seguridad adquiridas e instaladas y/o actualizadas</t>
  </si>
  <si>
    <t>3,.1</t>
  </si>
  <si>
    <t xml:space="preserve">240 Adquisición y renovación de licencias de Microsoft. </t>
  </si>
  <si>
    <t>Número  de licencias de Microsoft adquiridas y renovadas</t>
  </si>
  <si>
    <t>2 actualizaciones de software (Parches de seguridad, firmware, Sistemas operativos, Servicios, Módulos) de la  infraestructura tecnológica.</t>
  </si>
  <si>
    <t>Número de informes de actualizaciones de software</t>
  </si>
  <si>
    <t>Profesional Grado 7</t>
  </si>
  <si>
    <t xml:space="preserve">3.2 Mantener las condiciones óptimas de productividad y seguridad de los elementos que conforman la infraestructura tecnológica </t>
  </si>
  <si>
    <t>100% de ejecución de las actividades de administración de la infraestructura tecnológica de la entidad</t>
  </si>
  <si>
    <t xml:space="preserve">Porcentaje de ejecución de las actividades de administración de la infraestructura tecnológica de la entidad </t>
  </si>
  <si>
    <t>3.2</t>
  </si>
  <si>
    <t>Porcentaje de ejecución de las actividades del plan de mantenimiento de las tecnologías de información y las comunicaciones, y su actualización</t>
  </si>
  <si>
    <t>3.3 Realizar copias de seguridad de la información para garantizar la disponibilidad de la información y funcionamiento de los servicios tecnológicos</t>
  </si>
  <si>
    <t>9 informes de copias de seguridad realizadas.</t>
  </si>
  <si>
    <t>Número de  informes de copias de seguridad realizadas.</t>
  </si>
  <si>
    <t>3.3</t>
  </si>
  <si>
    <t>2 informes de pruebas de recuperación de copias de seguridad</t>
  </si>
  <si>
    <t>Número de  informes de  pruebas de recuperación de copias de seguridad.</t>
  </si>
  <si>
    <t xml:space="preserve">3.4. Realizar reportes de gestión de hardware y software. </t>
  </si>
  <si>
    <t>Porcentaje de reportes de gestión presentados</t>
  </si>
  <si>
    <t>3.4</t>
  </si>
  <si>
    <t>4. Gestionar los servicios y sistemas de información</t>
  </si>
  <si>
    <t xml:space="preserve">4.1. Gestionar las mesas de ayuda requeridas por los usuarios
</t>
  </si>
  <si>
    <t>100% de las solicitudes por mesa de ayuda gestionadas</t>
  </si>
  <si>
    <t>Porcentaje de solicitudes por mesa de ayuda gestionadas</t>
  </si>
  <si>
    <t xml:space="preserve">4.2 Registrar las consultas de  los servicios web de la entidad </t>
  </si>
  <si>
    <t>12 informes de los registros de las consultas realizadas a los  servicios web de la entidad.</t>
  </si>
  <si>
    <t>Número de informes de los registros de consultas realizadas a los servicios web.</t>
  </si>
  <si>
    <t>4.2</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</si>
  <si>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</si>
  <si>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t>
  </si>
  <si>
    <t>100% del cumplimiento de las actividades asignadas del MIPG</t>
  </si>
  <si>
    <t>Porcentaje  de ejecución de las actividades asignadas del MIPG</t>
  </si>
  <si>
    <t>* Anexo cronograma</t>
  </si>
  <si>
    <t>JOSÉ IGNACIO HERRERA TRUJILLO</t>
  </si>
  <si>
    <t>Coordinación Grupo Planeación y Estadística</t>
  </si>
  <si>
    <t xml:space="preserve">Directora Técnica de Investigación y Planeación </t>
  </si>
  <si>
    <t>Coordinador Grupo TICA</t>
  </si>
  <si>
    <t>PLAN DE ACCIÓN 2025 GRUPO DE PLANEACIÓN Y ESTADÍSTICA</t>
  </si>
  <si>
    <r>
      <t xml:space="preserve">ACTIVIDADES GENERALES
 </t>
    </r>
    <r>
      <rPr>
        <sz val="8"/>
        <color indexed="8"/>
        <rFont val="Arial Narrow"/>
        <family val="2"/>
      </rPr>
      <t>(Qué se va a hacer para implementar la estrategia en la zona y para cumplir con la meta del plan estratégico. Máximo dos actividades generales)</t>
    </r>
  </si>
  <si>
    <r>
      <t xml:space="preserve">FUENTE DE RECURSOS    </t>
    </r>
    <r>
      <rPr>
        <sz val="9"/>
        <color indexed="8"/>
        <rFont val="Arial Narrow"/>
        <family val="2"/>
      </rPr>
      <t>(Especifique el proyecto de inversión o la fuente de recursos (funcionamiento) con la cual se va a financiar la actividad)</t>
    </r>
  </si>
  <si>
    <t>ACTIVIDAD N.º</t>
  </si>
  <si>
    <t>Pensamiento y Direccionamiento Estratégico</t>
  </si>
  <si>
    <t xml:space="preserve">1. Coordinar y asesorar el proceso de  Planeación Estratégica  Institucional  </t>
  </si>
  <si>
    <t>1.1  Realizar Seguimiento al Plan Estratégico institucional (2023-2026)</t>
  </si>
  <si>
    <t xml:space="preserve"> 4 Seguimientos PEI (último vigencia 2024 y 3  de 2025)</t>
  </si>
  <si>
    <t>Número de seguimientos realizados</t>
  </si>
  <si>
    <t>Coordinador(a) y
Profesional grado 15</t>
  </si>
  <si>
    <t>Bogotá DC</t>
  </si>
  <si>
    <t xml:space="preserve">1.2 Realizar seguimiento a los compromisos del PND y Plan Estratégico Sectoriall </t>
  </si>
  <si>
    <t>4 informes de seguimiento  (último vigencia 2024 y 3  de 2025)</t>
  </si>
  <si>
    <t>Número de informes de seguimientos realizados</t>
  </si>
  <si>
    <t>1.3 Apoyar el desarrollo de la Planeación Estratégica 2026</t>
  </si>
  <si>
    <t xml:space="preserve">1 informe de actividades realizados </t>
  </si>
  <si>
    <t>Número de informes   realizados</t>
  </si>
  <si>
    <t xml:space="preserve">Coordinador(a) y
Profesional grado 17
Profesional grado 15
Profesional grado 15
</t>
  </si>
  <si>
    <t>01/30/2025</t>
  </si>
  <si>
    <t xml:space="preserve">Programas y Proyectos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</si>
  <si>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</si>
  <si>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</si>
  <si>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anteproyectos de presupuesto  elaborado, consolidado y presentado</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</si>
  <si>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</si>
  <si>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</si>
  <si>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presentar los avances y cumplimiento de metas del Modelo Integrado de Planeación y Gestión para la vigencia.</t>
  </si>
  <si>
    <t>4 Comités  Institucionales de Gestión y Desempeño apoyados</t>
  </si>
  <si>
    <t xml:space="preserve">Número de Comités  Institucionales de Gestión y Desempeño apoyados </t>
  </si>
  <si>
    <t xml:space="preserve">2.2 Brindar asesoría , acompañamiento  y seguimiento a la implementación de los planes integrados  adoptados </t>
  </si>
  <si>
    <t xml:space="preserve">18  planes consolidados y publicados </t>
  </si>
  <si>
    <t>Número de Planes  consolidados y publicados</t>
  </si>
  <si>
    <t>2.2</t>
  </si>
  <si>
    <t>2 informes de formulación y/o seguimiento al Programa de Transparencia y Ética Pública</t>
  </si>
  <si>
    <t xml:space="preserve">Número de  informes de seguimiento realizados 
</t>
  </si>
  <si>
    <t>1</t>
  </si>
  <si>
    <t>4 informes de seguimiento a los planes integrados (último vigencia 2024 y 3  de 2025)</t>
  </si>
  <si>
    <t>Número de  informes de seguimiento realizados</t>
  </si>
  <si>
    <t>2.3 Asesorar y validar técnicamente la elaboración y publicación de los planes de acción de las diferentes áreas de la Unidad Administrativa Especial de Organizaciones Solidarias y realizar los informes de seguimiento</t>
  </si>
  <si>
    <t>11 Planes de acción asesorados y publicados</t>
  </si>
  <si>
    <t>Número de planes de acción publicados</t>
  </si>
  <si>
    <t>2.3</t>
  </si>
  <si>
    <t>12 Informes de seguimiento y ejecución (último vigencia 2024 y 11 de 2025)</t>
  </si>
  <si>
    <t>Número de Informes de seguimiento elaborados y enviados a los responsables</t>
  </si>
  <si>
    <t>2.4 Apoyar metodológicamente  la construcción del mapa de riesgos institucional y adelantar el monitoreo de acuerdo a la normatividad vigente.</t>
  </si>
  <si>
    <t xml:space="preserve">1  matriz de  mapas de riesgos construida y publicadas </t>
  </si>
  <si>
    <t>Número de matriz de riesgos de procesos elaborada, publicada</t>
  </si>
  <si>
    <t>Coordinador(a) y
Profesional grado 17</t>
  </si>
  <si>
    <t>31/04/2025</t>
  </si>
  <si>
    <t>2.4</t>
  </si>
  <si>
    <t xml:space="preserve">4 monitoreos  realizados en las fechas que establecen la normatividad  vigente </t>
  </si>
  <si>
    <r>
      <t xml:space="preserve">Número de </t>
    </r>
    <r>
      <rPr>
        <sz val="10"/>
        <color theme="1"/>
        <rFont val="Arial Narrow"/>
        <family val="2"/>
      </rPr>
      <t>monitoreos d</t>
    </r>
    <r>
      <rPr>
        <sz val="10"/>
        <rFont val="Arial Narrow"/>
        <family val="2"/>
      </rPr>
      <t>e  realizados.</t>
    </r>
  </si>
  <si>
    <t xml:space="preserve">3. Realizar  informes  sobre los compromisos de la Unidad Solidaria en la consolidación de  la PAZ , sentencias, CONPES y demás reportes solicitados por entidades externas </t>
  </si>
  <si>
    <t>3.1 Realizar el Informe de Rendición de Cuentas PAZ</t>
  </si>
  <si>
    <t>1 Informe de Rendición de Cuentas PAZ</t>
  </si>
  <si>
    <t>Número de Informes  realizados</t>
  </si>
  <si>
    <t xml:space="preserve">Coordinador(a) y
Profesional grado 15
</t>
  </si>
  <si>
    <t xml:space="preserve">3.2 Seguimiento, informes  y reportes  realizados y enviados de acuerdo a la competencia del grupo </t>
  </si>
  <si>
    <t xml:space="preserve">100% de solicitudes  internas o externas atendidas </t>
  </si>
  <si>
    <t xml:space="preserve">Porcentaje  de solicitudes atendidas </t>
  </si>
  <si>
    <t>Coordinador(a) y
Profesional grado 15
Profesional grado 15</t>
  </si>
  <si>
    <t>3.3 Registrar los reportes de MACROMETAS -SISCONPES -SIIPO</t>
  </si>
  <si>
    <t xml:space="preserve">100% de los reportes registrados en las plataformas o medios definidos para ello </t>
  </si>
  <si>
    <t>Porcentaje de reportes registrados en las plataformas o medio definido para ello</t>
  </si>
  <si>
    <t xml:space="preserve">Gestión del Mejoramiento </t>
  </si>
  <si>
    <t>4. Coordinar, asesorar y acompañar el proceso de mejoramiento continuo del Sistema Integrado de Gestión de la Unidad Administrativa Especial de Organizaciones Solidarias.</t>
  </si>
  <si>
    <t>4.1  Asesorar a los lideres en el desarrollo de las  acciones establecidas  para la implementación de MIPG</t>
  </si>
  <si>
    <t xml:space="preserve">100% de asesorías realizadas </t>
  </si>
  <si>
    <t xml:space="preserve">Porcentaje  de asesorías realizadas </t>
  </si>
  <si>
    <t xml:space="preserve">Coordinador(a) y
Profesional grado 17
Contratista </t>
  </si>
  <si>
    <t xml:space="preserve">4.2 Diseñar e implementar 1  campaña de sensibilización del MIPG a los funcionarios de la Unidad </t>
  </si>
  <si>
    <t xml:space="preserve">100% de la implementación de la campaña  realizadas </t>
  </si>
  <si>
    <t>Porcentaje de implementación de la  campaña de sensibilización realizada</t>
  </si>
  <si>
    <t>4.3 Realizar, acompañamiento y seguimiento  a las actividades de implementación del Sistema de Gestión Ambiental</t>
  </si>
  <si>
    <t>4 informes de seguimiento y acompañamiento</t>
  </si>
  <si>
    <t>Número de  informes realizados</t>
  </si>
  <si>
    <t xml:space="preserve">Coordinador(a) y
Profesional grado 15
Contratista </t>
  </si>
  <si>
    <t>4.3</t>
  </si>
  <si>
    <t xml:space="preserve">Seguimiento y Medición </t>
  </si>
  <si>
    <t>5. Implementar el Plan Estadístico Institucional de acuerdo a lo proyectado en el corto plazo.</t>
  </si>
  <si>
    <t>5.1 Revisar, actualizar y publicar información de gestión y resultados  con los reportes estadísticos</t>
  </si>
  <si>
    <t>2 actualizaciones de información sobre la gestión adelantada en los territorios, publicadas en el espacio web destinado por la Entidad</t>
  </si>
  <si>
    <t xml:space="preserve">Coordinador(a) 
Contratista </t>
  </si>
  <si>
    <t>5.2 Elaborar y presentar  los reportes e informes estadísticos de la entidad y el seguimiento al  Plan Estadístico Institucional</t>
  </si>
  <si>
    <t>12 reportes de seguimiento a las operaciones estadísticas  propias y 4 informes trimestrales (último vigencia 2024 y 3  de 2025)</t>
  </si>
  <si>
    <t>Número de reportes de seguimiento realizados</t>
  </si>
  <si>
    <t>5.3 Elaborar y presentar  los reportes  estadísticos de la entidad y el seguimiento a la implementación del Plan Estadístico Institucional</t>
  </si>
  <si>
    <t>10 reportes de seguimiento a las operaciones estadística otra fuente y 4 informes trimestrales</t>
  </si>
  <si>
    <t>12 reportes de medición de indicadores y 4 informes trimestrales (último vigencia 2024 y 3  de 2025)</t>
  </si>
  <si>
    <t>6. Actualizar los proyectos de inversión  y realizar seguimiento a la ejecución de los mismos según lo estipulado en el Plan de Gasto Publico</t>
  </si>
  <si>
    <t>6.1 Gestionar la actualización  y aprobación de  los proyectos de inversión para la vigencia 2025 y  2026, por parte de Mintrabajo y DNP</t>
  </si>
  <si>
    <t>100% de proyectos actualizados, aprobados y registrados vigencia 2025</t>
  </si>
  <si>
    <t>Porcentaje de  proyectos actualizados, aprobados y registrados en el DNP, para la vigencia 2025</t>
  </si>
  <si>
    <t>2/15/2025</t>
  </si>
  <si>
    <t>6.1</t>
  </si>
  <si>
    <t>100% proyectos actualizados enviados a Mintrabajo y registrados ante el DNP  programación  2026</t>
  </si>
  <si>
    <t>Porcentaje   de proyectos actualizados, aprobados y registrados en el DNP para vigencia 2026</t>
  </si>
  <si>
    <t>6.2  Asesorar y verificar la elaboración de estudios técnicos para la ejecución de proyectos de inversión durante 2025</t>
  </si>
  <si>
    <t>100% Estudios técnicos asesorados</t>
  </si>
  <si>
    <t>Porcentaje de estudios técnicos asesorados</t>
  </si>
  <si>
    <t>6.2</t>
  </si>
  <si>
    <t>6.3 Realizar seguimiento periódico sobre los avances de la ejecución de los proyectos de inversión de acuerdo a la planificación realizada en el marco de la política de Gestión Financiera y el Plan de Gasto Publico</t>
  </si>
  <si>
    <t>12 Reportes  de seguimiento  y  4 informes trimestrales (último vigencia 2024 y 3 de 2025)</t>
  </si>
  <si>
    <t>Número de reportes de seguimiento elaborados</t>
  </si>
  <si>
    <t>6.3</t>
  </si>
  <si>
    <t>6.4 Realizar seguimiento sobre los avances de la ejecución de los proyectos de inversión (Física, financiera y de gestión) registrada en la herramienta del PIIP y enviar retroalimentación a los formuladores</t>
  </si>
  <si>
    <t>12 Reportes  de seguimiento (último vigencia 2024 y 11 de 2025)</t>
  </si>
  <si>
    <t>Pensamiento y Direccionamiento Estratégico
Gestión del Mejoramiento</t>
  </si>
  <si>
    <t xml:space="preserve">7.  Implementar  las dimensiones y  políticas que conforman el MIPG para lograr una  mayor apropiación y cumplimiento adecuado de las funciones, garantizando  la satisfacción y participación ciudadana </t>
  </si>
  <si>
    <t xml:space="preserve">7.1 Adelantar las actividades para la implementación de las políticas que conforman el MIPG de acuerdo al plan de trabajo dispuesto por la Entidad </t>
  </si>
  <si>
    <t>100% del Cumplimiento de las actividades asignadas del MIPG de procesos liderados por el Grupo de Planeación y Estadísticas</t>
  </si>
  <si>
    <t>Porcentaje de Implementación del MIPG</t>
  </si>
  <si>
    <t>7.1</t>
  </si>
  <si>
    <t>JOSÉ LUIS PASTRANA PALACIO</t>
  </si>
  <si>
    <t>MAURICIO RODRÍGUEZ AMAYA</t>
  </si>
  <si>
    <t xml:space="preserve">CONTROL DE CAMBIOS </t>
  </si>
  <si>
    <t>FECHA</t>
  </si>
  <si>
    <t>CAMBIOS</t>
  </si>
  <si>
    <t>ENTE APROBADOR</t>
  </si>
  <si>
    <t>VERSIÓN</t>
  </si>
  <si>
    <t>Número de actualizaciones al informe de mejoras, soporte y mantenimiento a los sistemas de información desarrollados por la entidad</t>
  </si>
  <si>
    <t>Porcentaje de seguimientos de las actividades del plan de seguridad y privacidad de la información 2025,  y su actualización para 2026</t>
  </si>
  <si>
    <t>Porcentaje de avance en las acciones establecidas en el plan de tratamiento de riesgos de seguridad y privacidad de la información y su actualización para la vigencia 2026</t>
  </si>
  <si>
    <t xml:space="preserve">100% reportes de gestión relacionados con el inventario del hardware, deterioro, movimientos de activos intangibles y vida útil </t>
  </si>
  <si>
    <r>
      <t xml:space="preserve">PLAN DE ACCIÓN </t>
    </r>
    <r>
      <rPr>
        <b/>
        <sz val="18"/>
        <rFont val="Calibri"/>
        <family val="2"/>
      </rPr>
      <t>2025 GRUPO DE CONECTIVIDAD SOLIDARIA Y PRENSA</t>
    </r>
  </si>
  <si>
    <t>PLAN ESTRATÉGICO</t>
  </si>
  <si>
    <r>
      <t xml:space="preserve">PROCESO DEL SISTEMA DE GESTIÓN -SIGOS-
</t>
    </r>
    <r>
      <rPr>
        <sz val="8"/>
        <color theme="1"/>
        <rFont val="Arial Narrow"/>
        <family val="2"/>
      </rPr>
      <t>(Especifique el proceso del SIGOS al que pertenece la actividad general)</t>
    </r>
  </si>
  <si>
    <r>
      <t xml:space="preserve">ACTIVIDADES GENERALES
</t>
    </r>
    <r>
      <rPr>
        <b/>
        <sz val="8"/>
        <color theme="1"/>
        <rFont val="Arial Narrow"/>
        <family val="2"/>
      </rPr>
      <t xml:space="preserve"> </t>
    </r>
    <r>
      <rPr>
        <sz val="8"/>
        <color theme="1"/>
        <rFont val="Arial Narrow"/>
        <family val="2"/>
      </rPr>
      <t>(Qué se va a hacer para implementar la estratégia en la zona y para cumplir con la meta del plan estratégico. Máximo dos actividades generales)</t>
    </r>
  </si>
  <si>
    <r>
      <t xml:space="preserve">VALOR PORCENTUAL DE LA ACTIVIDAD GENERAL 
</t>
    </r>
    <r>
      <rPr>
        <sz val="8"/>
        <color theme="1"/>
        <rFont val="Arial Narrow"/>
        <family val="2"/>
      </rPr>
      <t>(Especifique la ponderación para cada una de las actividades generales, que en total deben sumar 100%)</t>
    </r>
  </si>
  <si>
    <r>
      <t xml:space="preserve">FUENTE DE RECURSOS    </t>
    </r>
    <r>
      <rPr>
        <sz val="8"/>
        <color theme="1"/>
        <rFont val="Arial Narrow"/>
        <family val="2"/>
      </rPr>
      <t>(Especifique el proyecto de inversión o la fuente de recuersos (funcionamiento) con la cual se va a financiar la actividad)</t>
    </r>
  </si>
  <si>
    <r>
      <t xml:space="preserve">ACCIÓN
</t>
    </r>
    <r>
      <rPr>
        <sz val="8"/>
        <color theme="1"/>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</si>
  <si>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theme="1"/>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</si>
  <si>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theme="1"/>
        <rFont val="Arial Narrow"/>
        <family val="2"/>
      </rPr>
      <t>(Defina el indicador para cada meta. Estos indicadores serán de cumplimiento, es decir, la relación de variables se hará sobre la meta programada)</t>
    </r>
  </si>
  <si>
    <r>
      <t xml:space="preserve">PONDERACIÓN ACCCION
</t>
    </r>
    <r>
      <rPr>
        <sz val="8"/>
        <color theme="1"/>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</si>
  <si>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8"/>
        <color theme="1"/>
        <rFont val="Arial Narrow"/>
        <family val="2"/>
      </rPr>
      <t xml:space="preserve">(Asigne el o los responsable(s) que realizaran la actividad) </t>
    </r>
  </si>
  <si>
    <r>
      <t xml:space="preserve">Fecha de Inicio
</t>
    </r>
    <r>
      <rPr>
        <sz val="9"/>
        <color theme="1"/>
        <rFont val="Arial Narrow"/>
        <family val="2"/>
      </rPr>
      <t>(Especifique la fecha que dará inicio en cada una de las actividades programadas)</t>
    </r>
  </si>
  <si>
    <r>
      <t xml:space="preserve">Fecha Final
</t>
    </r>
    <r>
      <rPr>
        <sz val="9"/>
        <color theme="1"/>
        <rFont val="Arial Narrow"/>
        <family val="2"/>
      </rPr>
      <t xml:space="preserve">(Especifique la fecha que dará por finalizada cada una de las actividades programadas) </t>
    </r>
  </si>
  <si>
    <r>
      <t xml:space="preserve">DÓNDE 
</t>
    </r>
    <r>
      <rPr>
        <sz val="9"/>
        <color theme="1"/>
        <rFont val="Arial Narrow"/>
        <family val="2"/>
      </rPr>
      <t>(Defina los departamentos en donde implementará las actividades específicas, Departamentos y Municipios)</t>
    </r>
  </si>
  <si>
    <t>ACTIVIDAD
 Nº</t>
  </si>
  <si>
    <t>1,. Desarrollar  una estrategia de comunicaciones que permita visibilizar la gestión institucional y divulgar el aporte de las organizaciones de la economía popular, solidaria y comunitaria para la construcción de la paz  y el mejoramiento de la calidad de vida en los territorios.</t>
  </si>
  <si>
    <t>Inversión</t>
  </si>
  <si>
    <t xml:space="preserve">1.1 Asegurar la promoción y difusión de la gestión de la Unidad  en los medios alternativos y comunitarios </t>
  </si>
  <si>
    <t xml:space="preserve">500 clips de audio sobre avances de la gestión institucional territorial elaborados y emitidos en radio pública. </t>
  </si>
  <si>
    <t xml:space="preserve">Número clips de audio  elaborados y emitidos </t>
  </si>
  <si>
    <t xml:space="preserve">Coordinador
Profesional Especializado Grado 13    
Profesional Grado 7
Técnico </t>
  </si>
  <si>
    <t>Bogotá</t>
  </si>
  <si>
    <t>1.2  Elaborar material educomunicativo que permita la visibilización de la oferta de servicios y de la gestión misional de la Unidad Solidaria en el territorio nacional</t>
  </si>
  <si>
    <t xml:space="preserve">6 piezas  educomunicativas diseñadas e impresas para socializar los avances y resultados de la implementación de la Agenda de Asociatividad Solidaria para la Paz en los territorios </t>
  </si>
  <si>
    <t>700 videos de  la gestión de la Unidad Solidaria y de experiencias de economía popular, comunitaria y solidarias incluídos 2 códigos cívicos elaborados y con gestión de  emisión ante el Mintrabajo).</t>
  </si>
  <si>
    <t>Número de videos elaborados y publicados.</t>
  </si>
  <si>
    <t>1.3  Incrementar  el número de seguidores orgánicos en redes sociales.</t>
  </si>
  <si>
    <r>
      <t>9.000 nuevos seguidores en las redes sociales Twitter, Instagram ,Youtube y Facebook, tomando como línea base los  71.700</t>
    </r>
    <r>
      <rPr>
        <b/>
        <sz val="10"/>
        <color theme="1"/>
        <rFont val="Arial Narrow"/>
        <family val="2"/>
      </rPr>
      <t xml:space="preserve"> </t>
    </r>
    <r>
      <rPr>
        <sz val="10"/>
        <color theme="1"/>
        <rFont val="Arial Narrow"/>
        <family val="2"/>
      </rPr>
      <t xml:space="preserve"> seguidores a corte de diciembre 2024. </t>
    </r>
  </si>
  <si>
    <t xml:space="preserve">Número de nuevos seguidores.
</t>
  </si>
  <si>
    <t xml:space="preserve">1.4  Abrir un espacio audiovisual  que permita un diálogo vinculante con las comunidades para  escucharlas, identificar sus necesidades y socializar el portafolio de servicios y la gestión de la entidad  </t>
  </si>
  <si>
    <t>200 emisiones en televisión pública sobre la misionalidad y avances de la Unidad Solidaria en territorio.</t>
  </si>
  <si>
    <t xml:space="preserve">Número de  cápsulas de videos  elaboradas y emitidas </t>
  </si>
  <si>
    <t>1,5  Garantizar la publicación de contenidos audiovisuales (notas, videos y audios) de los eventos y resultados de gestión más relevantes a través del portal web institucional.</t>
  </si>
  <si>
    <t xml:space="preserve">400 contenidos audiovisuales publicados en el portal web institucional </t>
  </si>
  <si>
    <t>Número contenidos audiovisuales publicados</t>
  </si>
  <si>
    <t>2.5</t>
  </si>
  <si>
    <t>3, Implementar una estrategia de comunicación interna para fortalecer el sentido de pertenencia en los funcionarios y contratistas de la Entidad</t>
  </si>
  <si>
    <t xml:space="preserve">2.1 Adelantar actividades de comunicación interna para visibilizar la gestión de los diferentes procesos de la Entidad. </t>
  </si>
  <si>
    <t xml:space="preserve">10 actividades  de comunicación interna </t>
  </si>
  <si>
    <t xml:space="preserve">Número de actividades de comunicación interna realizadas
</t>
  </si>
  <si>
    <t xml:space="preserve">500 contenidos de comunicación interna elaborados  y publicados </t>
  </si>
  <si>
    <t xml:space="preserve">Número de contenidos elaborados y publicados (intranet, pantallas, impresos  y correo electrónico)  </t>
  </si>
  <si>
    <t xml:space="preserve"> 3.1 Integralidad  de los sistemas de gestión para el desarrollo institucional </t>
  </si>
  <si>
    <t>Pensamiento y Direccionamiento Estrategico</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</si>
  <si>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</si>
  <si>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</si>
  <si>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100% del Cumplimiento de las actividades asignadas  del MIPG</t>
  </si>
  <si>
    <t>MARISOL VIVEROS RIVEROS</t>
  </si>
  <si>
    <t xml:space="preserve">CÉSAR ALFONSO VANEGAS G </t>
  </si>
  <si>
    <t>Coordinadora Grupo de Planeación y Estadistica</t>
  </si>
  <si>
    <t xml:space="preserve">Subdirector Nacional </t>
  </si>
  <si>
    <t>Coordinador Grupo de Conectividad Solidaria y Prensa</t>
  </si>
  <si>
    <t>PLAN DE ACCIÓN  2025 GRUPO DE GESTION FINANCIERA</t>
  </si>
  <si>
    <t xml:space="preserve">CÓDIGO-FO-PDE-02                                                             VERSIÓN 13                                   FECHA EDICIÓN: 24/06/2024   </t>
  </si>
  <si>
    <r>
      <t xml:space="preserve">PROCESO DEL SISTEMA DE GESTIÓN -SIGOS-
</t>
    </r>
    <r>
      <rPr>
        <sz val="11"/>
        <color indexed="8"/>
        <rFont val="Arial Narrow"/>
        <family val="2"/>
      </rPr>
      <t>(Especifique el proceso del SIGOS al que pertenece la actividad general)</t>
    </r>
  </si>
  <si>
    <r>
      <t xml:space="preserve">ACTIVIDADES GENERALES
 </t>
    </r>
    <r>
      <rPr>
        <sz val="11"/>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</si>
  <si>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11"/>
        <color indexed="8"/>
        <rFont val="Arial Narrow"/>
        <family val="2"/>
      </rPr>
      <t>(Especifique la ponderación para cada una de las actividades generales, que en total deben sumar 100%)</t>
    </r>
  </si>
  <si>
    <r>
      <t xml:space="preserve">FUENTE DE RECURSOS    </t>
    </r>
    <r>
      <rPr>
        <sz val="11"/>
        <color indexed="8"/>
        <rFont val="Arial Narrow"/>
        <family val="2"/>
      </rPr>
      <t>(Especifique el proyecto de inversión o la fuente de recuersos (funcionamiento) con la cual se va a financiar la actividad)</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</si>
  <si>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</si>
  <si>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</si>
  <si>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color indexed="8"/>
        <rFont val="Arial Narrow"/>
        <family val="2"/>
      </rPr>
      <t>(Defina el indicador para cada meta. Estos indicadores serán de cumplimiento, es decir, la relación de variables se hará sobre la meta programada)</t>
    </r>
  </si>
  <si>
    <r>
      <t xml:space="preserve">PONDERACIÓN ACCCION
</t>
    </r>
    <r>
      <rPr>
        <sz val="11"/>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</si>
  <si>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1"/>
        <color indexed="8"/>
        <rFont val="Arial Narrow"/>
        <family val="2"/>
      </rPr>
      <t xml:space="preserve">(Asigne el o los responsable(s) que realizaran la actividad) </t>
    </r>
  </si>
  <si>
    <r>
      <t xml:space="preserve">Fecha de Inicio
</t>
    </r>
    <r>
      <rPr>
        <sz val="11"/>
        <color indexed="8"/>
        <rFont val="Arial Narrow"/>
        <family val="2"/>
      </rPr>
      <t>(Especifique la fecha que dará inicio en cada una de las actividades programadas)</t>
    </r>
  </si>
  <si>
    <r>
      <t xml:space="preserve">Fecha Final
</t>
    </r>
    <r>
      <rPr>
        <sz val="11"/>
        <color indexed="8"/>
        <rFont val="Arial Narrow"/>
        <family val="2"/>
      </rPr>
      <t xml:space="preserve">(Especifique la fecha que dará por finalizada cada una de las actividades programadas) </t>
    </r>
  </si>
  <si>
    <r>
      <t xml:space="preserve">DÓNDE 
</t>
    </r>
    <r>
      <rPr>
        <sz val="11"/>
        <color indexed="8"/>
        <rFont val="Arial Narrow"/>
        <family val="2"/>
      </rPr>
      <t>(Defina los departamentos en donde implementará las actividades específicas, Departamentos y Municipios)</t>
    </r>
  </si>
  <si>
    <t>MES:</t>
  </si>
  <si>
    <t>Avance Cuantitativo</t>
  </si>
  <si>
    <t>Avance Cualitativo</t>
  </si>
  <si>
    <t xml:space="preserve">GESTION FINANCIERA </t>
  </si>
  <si>
    <t>1. Elaborar en coordinación con el Grupo de Planeación y Estadística, y los grupos de Apoyo el Anteproyecto de Presupuesto de la Entidad</t>
  </si>
  <si>
    <t xml:space="preserve">Funcionamiento e Inversión </t>
  </si>
  <si>
    <t>1.1 Proyectar el anteproyecto  2026 de funcionamiento y inversión en articulación con el comité de programación presupuestal y Los diferentes Grupos de Trabajo.</t>
  </si>
  <si>
    <t xml:space="preserve">Francy Yolima Moreno Vasquez </t>
  </si>
  <si>
    <t>1.2 Registrar ante las autoridades competentes el anteproyecto de presupuesto 2026 y enviar justificaciones con formatos estipulados por el MHYCP, definido con el comité de programación presupuestal.</t>
  </si>
  <si>
    <t>1 Anteproyecto de presupuesto 2026 registrado en SIIF Nación.</t>
  </si>
  <si>
    <t>2. Reportar información contable en condiciones de oportunidad y razonabilidad como insumo para informes a los diferentes entes de control y de interes para la ciudadania en general (CGN),  asi como tambien reportar informacion a nivel interno de la Unidad para la toma de decisiones.</t>
  </si>
  <si>
    <t>2.1  Revisar la información cargada en los sistemas de información de los saldos iniciales: (activos , pasivos, patrimonio y cuentas de orden) de acuerdo a los criterios del marco normativo vigente.</t>
  </si>
  <si>
    <t>1 Estado de Situación Financiera elaborado</t>
  </si>
  <si>
    <t>Número de estados de Situación Financiera elaborado</t>
  </si>
  <si>
    <t>Francy Yolima Moreno Vasquez 
Contratista apoyo contable</t>
  </si>
  <si>
    <t>2.2  Elaborar y presentar el informe Consolidador de Hacienda e Información Pública (CHIP) a la Contaduría General de la Nación en condiciones de razonabilidad y oportunidad, al igual que el reporte de Boletín de deudores morosos</t>
  </si>
  <si>
    <t>6 informes elaborados y presentados</t>
  </si>
  <si>
    <t>Número de Informes elaborados y presentados</t>
  </si>
  <si>
    <t>2.3  Elaborar y presentar los informes y estados financieros en condiciones de razonabilidad, emitiendo las recomendaciones y conceptos que surjan de su análisis.</t>
  </si>
  <si>
    <t>12 Estados financieros elaborados y presentados</t>
  </si>
  <si>
    <t>Número de estados financieros elaborados y presentados</t>
  </si>
  <si>
    <t>1 Estado de Cambios en el Patrimonio elaborado</t>
  </si>
  <si>
    <t>Número de Estado de Cambios en el Patrimonio elaborado</t>
  </si>
  <si>
    <t>2.4  Elaborar y presentar las declaraciones tributaras e informes requeridos por los organismos competentes en el orden nacional y distrital.</t>
  </si>
  <si>
    <t xml:space="preserve">18 declaraciones tributarias  elaboradas y presentadas ante la DIAN y Secretaria de Hacienda Distrital </t>
  </si>
  <si>
    <t>Número  de declaraciones presentadas</t>
  </si>
  <si>
    <t>Nubia Amparo Zarate Salazar</t>
  </si>
  <si>
    <t>2 informes elaborados y presentados ante la DIAN y Secretaria de Hacienda Distrital</t>
  </si>
  <si>
    <t>Número de informes elaborados</t>
  </si>
  <si>
    <t>Francy Yolima Moreno Vasquez
Nubia Amparo Zarate</t>
  </si>
  <si>
    <t>2.5  Realización trimestral de comités  técnicos de sostenibilidad contable, según resolución interna No 472 del 05 de octubre de 2016.</t>
  </si>
  <si>
    <t>4 sesiones de Comités de sostenibilidad Contable realizadas</t>
  </si>
  <si>
    <t>Numero de Comités de Sostenibilidad Contable realizados</t>
  </si>
  <si>
    <t>3. Consolidar información presupuestal en condiciones de oportunidad y razonabilidad para el control, toma de decisiones y trasparencia de la información.</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</si>
  <si>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</si>
  <si>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</si>
  <si>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Porcentaje  de solicitudes de modificaciones presupuestales  y vigencias futuras aprobadas.</t>
  </si>
  <si>
    <t xml:space="preserve">
Daniela Ordoñez
Francy Yolima Moreno Vasquez </t>
  </si>
  <si>
    <t xml:space="preserve">100% de CDPs y RP expedidos en SIIF Nación </t>
  </si>
  <si>
    <t>Porcentaje de expedición de solicitudes  de RP y CDP.</t>
  </si>
  <si>
    <t xml:space="preserve">Daniela Ordoñez
Maria Fernanda Gómez 
Francy Yolima Moreno Vasquez </t>
  </si>
  <si>
    <t xml:space="preserve">3.3 Elaborar informes de ejecución presupuestal trimestral  en condiciones de razonabilidad, para ser publicados en las pagina de la Entidad. </t>
  </si>
  <si>
    <t>4 informes trimestrales elaborados y publicados en la página web de la entidad</t>
  </si>
  <si>
    <t>Número de informes elaborados y publicados.</t>
  </si>
  <si>
    <t xml:space="preserve">
Francy Yolima Moreno Vasquez </t>
  </si>
  <si>
    <t>3.4 Realizar el respectivo seguimiento y asesoría en la ejecución presupuestal con sus respectivos usos presupuestales y entregar las respectivas alarmas sobre los niveles de ejecución y cumplimiento de la normatividad correspondiente.</t>
  </si>
  <si>
    <t>12 reportes de seguimientos mensuales  con sus respectivas alarmas de % de ejecución y cumplimiento.</t>
  </si>
  <si>
    <t>Número de reportes de seguimiento realizados y socializados con la Direccion Nacional.</t>
  </si>
  <si>
    <t>Francy Yolima Moreno Vasquez
Maria Fernanda Gómez
Daniela Ordoñez</t>
  </si>
  <si>
    <t>4. Garantizar la ejecución presupuestal medida en obligaciones  pagos y gestión del PAC en condiciones de oportunidad.</t>
  </si>
  <si>
    <t>4.1     Gestionar y registrar las solicitudes y modificaciones al PAC para vigencia 2025 y rezago vigencia 2024 mensualmente en el SIIF Nación basados en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t>
  </si>
  <si>
    <t>100% de solicitudes de PAC aprobadas</t>
  </si>
  <si>
    <t>Porcentaje solicitudes de PAC aprobado / Pac solicitado.</t>
  </si>
  <si>
    <t xml:space="preserve">Nubia Amparo Zarate Salazar
Francy Yolima Moreno Vasquez </t>
  </si>
  <si>
    <t>4.2 Autorizar los pagos de las obligaciones generadas en condiciones de oportunidad, garantizando la disponibilidad de recursos y la verificación de condiciones financieras necesarias para proceder con los pagos.</t>
  </si>
  <si>
    <t xml:space="preserve">94% de pagos autorizados </t>
  </si>
  <si>
    <t>Porcentaje de pagos autorizados / Pac aprobado</t>
  </si>
  <si>
    <t>Nubia Amparo Zarate Salazar
Francy Yolima Moreno</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</si>
  <si>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</si>
  <si>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</si>
  <si>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100% del Cumplimiento de las actividades asignadas   del MIPG</t>
  </si>
  <si>
    <t>Porcentaje de implementación del MIPG</t>
  </si>
  <si>
    <t xml:space="preserve">Francy Yolima Moreno Vasquez
</t>
  </si>
  <si>
    <t xml:space="preserve">ANGIE CAROLINA TORRES RUIZ </t>
  </si>
  <si>
    <t>MAURICIO RODRIGUEZ AMAYA</t>
  </si>
  <si>
    <t xml:space="preserve">Directora Técnica de Investigación y Planeación  </t>
  </si>
  <si>
    <t>Coordinadora Grupo Gestión Financiera</t>
  </si>
  <si>
    <t>PLAN DE ACCIÓN 2025 GRUPO DE ATENCIÓN AL CIUDADANO</t>
  </si>
  <si>
    <r>
      <t xml:space="preserve">ACTIVIDADES GENERALES
 </t>
    </r>
    <r>
      <rPr>
        <sz val="8"/>
        <color indexed="8"/>
        <rFont val="Arial Narrow"/>
        <family val="2"/>
      </rPr>
      <t>(Qué se va a hacer para implementar la estratégica en la zona y para cumplir con la meta del plan estratégico. Máximo dos actividades generales)</t>
    </r>
  </si>
  <si>
    <t>Servicio al ciudadano</t>
  </si>
  <si>
    <t>Caracterizar la Población de la atención a la ciudadanía por grupos de valor​.</t>
  </si>
  <si>
    <t xml:space="preserve">Funcionamiento </t>
  </si>
  <si>
    <r>
      <rPr>
        <b/>
        <sz val="10"/>
        <rFont val="Arial Narrow"/>
        <family val="2"/>
      </rPr>
      <t>1.1.</t>
    </r>
    <r>
      <rPr>
        <sz val="10"/>
        <rFont val="Arial Narrow"/>
        <family val="2"/>
      </rPr>
      <t xml:space="preserve"> Actualizar  la caracterización de la población o ciudadanía que son los grupos de valor de la Unidad con inclusión social y enfoque diferencial.</t>
    </r>
  </si>
  <si>
    <t xml:space="preserve">Un (01) documento de caracterización de población o  ciudadanía  actualizado </t>
  </si>
  <si>
    <t>Número de documentos actualizados</t>
  </si>
  <si>
    <t>Magda Estrada  - Gloria Medina</t>
  </si>
  <si>
    <r>
      <rPr>
        <b/>
        <sz val="10"/>
        <rFont val="Arial Narrow"/>
        <family val="2"/>
      </rPr>
      <t>1.2</t>
    </r>
    <r>
      <rPr>
        <sz val="10"/>
        <rFont val="Arial Narrow"/>
        <family val="2"/>
      </rPr>
      <t xml:space="preserve"> Socializar  un documento actualizado  la caracterización de la población o ciudadanía que son los grupos de valor de la Unidad con inclusión social y enfoque diferencial.</t>
    </r>
  </si>
  <si>
    <t>Un (01) documento de caracterización de población o  ciudadanía  socializado</t>
  </si>
  <si>
    <t>Número de documentos socializados</t>
  </si>
  <si>
    <t>Gloria Medina</t>
  </si>
  <si>
    <t>Desarrollar los procedimientos de atención a la ciudadanía y recepción y radicación de documentos</t>
  </si>
  <si>
    <r>
      <rPr>
        <b/>
        <sz val="10"/>
        <rFont val="Arial Narrow"/>
        <family val="2"/>
      </rPr>
      <t>2.1</t>
    </r>
    <r>
      <rPr>
        <sz val="10"/>
        <rFont val="Arial Narrow"/>
        <family val="2"/>
      </rPr>
      <t xml:space="preserve">  Gestionar las peticiones PQRDS formuladas por la ciudadanía, a través de los diferentes canales de atención</t>
    </r>
  </si>
  <si>
    <t>100% de las peticiones de la ciudadanía gestionadas</t>
  </si>
  <si>
    <t>Porcentaje de las peticiones de la ciudadanía gestionadas</t>
  </si>
  <si>
    <r>
      <rPr>
        <b/>
        <sz val="10"/>
        <color theme="1"/>
        <rFont val="Arial Narrow"/>
        <family val="2"/>
      </rPr>
      <t>2.2</t>
    </r>
    <r>
      <rPr>
        <sz val="10"/>
        <color theme="1"/>
        <rFont val="Arial Narrow"/>
        <family val="2"/>
      </rPr>
      <t xml:space="preserve"> Hacer seguimiento semanal a las áreas  a tiempos de respuesta a PQRSD</t>
    </r>
  </si>
  <si>
    <t>Cuarenta y ocho (48) seguimientos a tiempos de respuesta a través de correo electrónico.</t>
  </si>
  <si>
    <t>Número de  seguimientos a tiempos de respuesta a través de correo electrónico.</t>
  </si>
  <si>
    <r>
      <rPr>
        <b/>
        <sz val="10"/>
        <color theme="1"/>
        <rFont val="Arial Narrow"/>
        <family val="2"/>
      </rPr>
      <t>2.3.</t>
    </r>
    <r>
      <rPr>
        <sz val="10"/>
        <color theme="1"/>
        <rFont val="Arial Narrow"/>
        <family val="2"/>
      </rPr>
      <t xml:space="preserve"> Elaborar los Informes de gestión de PQRSD mensuales y trimestrales para presentar comité directivo, publicar en la pagina web y el comité de gestión institucional </t>
    </r>
    <r>
      <rPr>
        <strike/>
        <sz val="10"/>
        <color theme="1"/>
        <rFont val="Arial Narrow"/>
        <family val="2"/>
      </rPr>
      <t>.</t>
    </r>
  </si>
  <si>
    <t xml:space="preserve">12 informes mensuales elaborados  </t>
  </si>
  <si>
    <t xml:space="preserve">Número de informes mensuales elaborados  </t>
  </si>
  <si>
    <t>2 (dos) informes semestrales elaborados (correspondientes al anual 2024 y al 1er semestre 2025)</t>
  </si>
  <si>
    <t xml:space="preserve">Número de informes semestrales elaborados </t>
  </si>
  <si>
    <r>
      <rPr>
        <b/>
        <sz val="10"/>
        <color theme="1"/>
        <rFont val="Arial Narrow"/>
        <family val="2"/>
      </rPr>
      <t>3.1.</t>
    </r>
    <r>
      <rPr>
        <sz val="10"/>
        <color theme="1"/>
        <rFont val="Arial Narrow"/>
        <family val="2"/>
      </rPr>
      <t xml:space="preserve"> Divulgar la Estrategia de relacionamiento con inclusión social y enfoque diferencial de los grupos de valor de la Unidad elaborada</t>
    </r>
  </si>
  <si>
    <t>100% de 1 Estrategia de relacionamiento  divulgada.</t>
  </si>
  <si>
    <t xml:space="preserve">Porcentaje de acciones de divulgación de Estrategia de relacionamiento  </t>
  </si>
  <si>
    <r>
      <rPr>
        <b/>
        <sz val="10"/>
        <color theme="1"/>
        <rFont val="Arial Narrow"/>
        <family val="2"/>
      </rPr>
      <t>3.2.</t>
    </r>
    <r>
      <rPr>
        <sz val="10"/>
        <color theme="1"/>
        <rFont val="Arial Narrow"/>
        <family val="2"/>
      </rPr>
      <t xml:space="preserve"> Actualizar la información publicada en el Menú de Atención y Servicios a la Ciudadanía (preguntas frecuentes).</t>
    </r>
  </si>
  <si>
    <t>100% de información del Menú de Atención y Servicios a la Ciudadanía (preguntas frecuentes) actualizado.</t>
  </si>
  <si>
    <t>Porcentaje de actualizaciones a información de Documento preguntas frecuentes actualizado mensualmente  y publicado</t>
  </si>
  <si>
    <t>Gestión Humana</t>
  </si>
  <si>
    <t>Mejorar y fortalecer las competencias en la política de atención al ciudadano de los servidores de la Unidad Solidaria</t>
  </si>
  <si>
    <r>
      <rPr>
        <b/>
        <sz val="10"/>
        <rFont val="Arial Narrow"/>
        <family val="2"/>
      </rPr>
      <t>4.1.</t>
    </r>
    <r>
      <rPr>
        <sz val="10"/>
        <rFont val="Arial Narrow"/>
        <family val="2"/>
      </rPr>
      <t xml:space="preserve"> Realizar jornadas de orientación/formación o capacitación en la política de atención al ciudadano a los servidores de la Unidad para generar una cultura de atención y servicio al ciudadano.</t>
    </r>
  </si>
  <si>
    <t xml:space="preserve">3 jornadas orientación/formación o capacitación </t>
  </si>
  <si>
    <t xml:space="preserve">Número de jornadas de orientación/formación o capacitación realizadas </t>
  </si>
  <si>
    <t xml:space="preserve">Nacional </t>
  </si>
  <si>
    <t>1.1 Asociatividad Solidaria Para la Paz Fomento (promoción, creación, fortalecimiento, integración y protección)  de la asociatividad popular, social y solidaria</t>
  </si>
  <si>
    <t>Fomento de las organizaciones solidarias</t>
  </si>
  <si>
    <t>Generar espacios de relacionamiento en alianzas interinstitucionales para impulsar el diálogo, formación e información para el ciudadano  en temas de interés de la ciudadanía y en la promoción de la Agenda de Asociatividad Solidaria para la Paz</t>
  </si>
  <si>
    <r>
      <rPr>
        <b/>
        <sz val="10"/>
        <rFont val="Arial Narrow"/>
        <family val="2"/>
      </rPr>
      <t xml:space="preserve">5.1. </t>
    </r>
    <r>
      <rPr>
        <sz val="10"/>
        <rFont val="Arial Narrow"/>
        <family val="2"/>
      </rPr>
      <t>Socializar</t>
    </r>
    <r>
      <rPr>
        <b/>
        <sz val="10"/>
        <rFont val="Arial Narrow"/>
        <family val="2"/>
      </rPr>
      <t xml:space="preserve"> </t>
    </r>
    <r>
      <rPr>
        <sz val="10"/>
        <rFont val="Arial Narrow"/>
        <family val="2"/>
      </rPr>
      <t xml:space="preserve">  la oferta Institucional con los planes, programas, agendas, proyectos, servicios y trámites de la Unidad Solidaria en la Agenda de Asociatividad Solidaria para la Paz en la atencion por todos los canales, previa aprobación institucional</t>
    </r>
  </si>
  <si>
    <t xml:space="preserve">100% de Documento Oferta Institucional socializado  </t>
  </si>
  <si>
    <t xml:space="preserve">Porcentaje de socialización del documento de  oferta institucional </t>
  </si>
  <si>
    <r>
      <rPr>
        <b/>
        <sz val="10"/>
        <rFont val="Arial Narrow"/>
        <family val="2"/>
      </rPr>
      <t xml:space="preserve">5.2. </t>
    </r>
    <r>
      <rPr>
        <sz val="10"/>
        <rFont val="Arial Narrow"/>
        <family val="2"/>
      </rPr>
      <t>Realizar</t>
    </r>
    <r>
      <rPr>
        <b/>
        <sz val="10"/>
        <rFont val="Arial Narrow"/>
        <family val="2"/>
      </rPr>
      <t xml:space="preserve"> </t>
    </r>
    <r>
      <rPr>
        <sz val="10"/>
        <rFont val="Arial Narrow"/>
        <family val="2"/>
      </rPr>
      <t xml:space="preserve"> espacios de diálogo para la promoción de la asociatividad solidaria a través de escenarios de capacitación, webinar, foros, seminarios u otros, con grupos de trabajo interno de la Unidad y/o entidades externas</t>
    </r>
  </si>
  <si>
    <t>Cuatro (4) espacios de dialogo realizados</t>
  </si>
  <si>
    <t>Número de espacios de diálogo realizados</t>
  </si>
  <si>
    <t>31/11/2025</t>
  </si>
  <si>
    <t>Pensamiento y direccionamiento estratégico</t>
  </si>
  <si>
    <t xml:space="preserve"> Implementar  las dimensiones y  políticas que conforman el MIPG para lograr una  mayor apropiación y cumplimiento adecuado de las funciones, garantizando  la satisfacción y participación ciudadana </t>
  </si>
  <si>
    <r>
      <rPr>
        <b/>
        <sz val="10"/>
        <rFont val="Arial Narrow"/>
        <family val="2"/>
      </rPr>
      <t>6.1.</t>
    </r>
    <r>
      <rPr>
        <sz val="10"/>
        <rFont val="Arial Narrow"/>
        <family val="2"/>
      </rPr>
      <t xml:space="preserve"> Adelantar las actividades para la implementación de las políticas que conforman el MIPG de acuerdo al plan de trabajo dispuesto por la Entidad  </t>
    </r>
  </si>
  <si>
    <t>100% del cumplimiento de las actividades asignadas   del MIPG</t>
  </si>
  <si>
    <t>GLORIA PATRICIA MEDINA TARAZONA</t>
  </si>
  <si>
    <t>Coordinadora Grupo Atención al Ciudadano</t>
  </si>
  <si>
    <t xml:space="preserve">                                                                                                                                                 PLAN DE ACCIÓN 2025 -  GRUPO DE GESTION HUMANA</t>
  </si>
  <si>
    <t xml:space="preserve">Indicador Acumulado </t>
  </si>
  <si>
    <t>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</si>
  <si>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Gestión Estratégica del Talento Humano</t>
  </si>
  <si>
    <t>1. Fortalecer la Política de Integridad</t>
  </si>
  <si>
    <t>1.1 Gestionar, verificar y aprobar  la información de la Hoja de Vida de la Función Pública - SIGEP II (Servidores Públicos)</t>
  </si>
  <si>
    <t>100% Hojas de Vida gestionadas, verificadas y aprobadas</t>
  </si>
  <si>
    <t>Porcentaje de hojas de vida  vinculadas al SIGEP</t>
  </si>
  <si>
    <t>Coordinadora</t>
  </si>
  <si>
    <t>Bogotá, D.C.</t>
  </si>
  <si>
    <t xml:space="preserve"> </t>
  </si>
  <si>
    <t xml:space="preserve">
1.2 Asegurar que la declaración de bienes y renta de los servidores públicos de la entidad se presente en los términos y condiciones de los artículos 13 al 16 de la ley 190 de 1995 y los obligados por la Ley 2013 de 2019 publiquen la declaración de bienes, rentas y el registro de conflicto de intereses en el aplicativo establecido por Función Pública.</t>
  </si>
  <si>
    <t xml:space="preserve">100% de declaración juramentada de Bienes y Rentas en el plazo estipulado realizadas </t>
  </si>
  <si>
    <t xml:space="preserve">Porcentaje de declaraciones juramentadas realizadas </t>
  </si>
  <si>
    <t>1.3 Fortalecer la Política de Integridad  a través de la inscripción a personal de planta y contratista al Curso de Integridad, Transparencia y Lucha contra la Corrupción establecido por Función Pública en cumplimiento de la Ley 2016 de 2020 (Código de Integridad)</t>
  </si>
  <si>
    <t>100% de nuevos servidores y contratistas inscritos en el Curso virtual</t>
  </si>
  <si>
    <t xml:space="preserve">Porcentaje  de  inscrpciones realizadas </t>
  </si>
  <si>
    <t>1.4 Tramitar las solicitudes de exfuncionarios (Superintendencia de  Cooperativas, Dancoop, Dansocial, Unidad Administrativa Especial de Organizaciones Solidarias) y servidores públicos de certificación de tiempos laborados o cotizados y salarios con destino al reconocimiento de prestaciones pensionales a través del Sistema de Certificación Electrónica de Tiempos Laborados - CETIL (Ministerio de Hacienda), expedir y remitir la Certificación de Historia Laboral.</t>
  </si>
  <si>
    <t>100% de certificaciones tramitadas a través del CETIL</t>
  </si>
  <si>
    <t>Porcentaje de certificaciones expedidas a través del CETIL tramitadas</t>
  </si>
  <si>
    <t>2.  Fortalecer el Conocimiento Institucional a través de:</t>
  </si>
  <si>
    <t>2.1 Realizar el procedimiento de la Inducción a los servidores públicos que se vincule a la entidad (Ley 909 de 2004)</t>
  </si>
  <si>
    <t xml:space="preserve">100% de inducción a servidores públicos (Planta y Contratitas) </t>
  </si>
  <si>
    <t>Porcentaje de   Inducción a servidores públicos realizadas</t>
  </si>
  <si>
    <t>2.2 Programar y desarrollar el procedimiento de reinducción a  los servidores públicos  de conformidad con la Ley 909 de 2004</t>
  </si>
  <si>
    <t>1 Reinducción anual realizada</t>
  </si>
  <si>
    <t xml:space="preserve">Número de  reinducciones  realizadas </t>
  </si>
  <si>
    <t>3. Diseñar la Planeación Estratégica del Talento Humano 2024</t>
  </si>
  <si>
    <t>3.1  Formular y publicar el Plan Anual de Vacantes - 2025</t>
  </si>
  <si>
    <t>1 Plan Anual de Vacantes formulado y publicado</t>
  </si>
  <si>
    <t>Número de  Planes actualizados y publicados</t>
  </si>
  <si>
    <t>3.2  Formular y publicar el Plan  de Previsión de Recursos Humanos - 2025</t>
  </si>
  <si>
    <t>1 Plan de Previsión formulado y publicado</t>
  </si>
  <si>
    <t>3.3 Formular  y publicar el Plan  de Estratégico de Talento Humano - 2025</t>
  </si>
  <si>
    <t>1 Plan Estratégico de Talento humano formulado y publicado</t>
  </si>
  <si>
    <t>3.4 Formular y publicar el Plan Institucional de Capacitación - PIC - 2025</t>
  </si>
  <si>
    <t>1 Plan Institucional de Capacitación formulado y publicado</t>
  </si>
  <si>
    <t>3.5 Formular y publicar el Plan de Bienestar 2025</t>
  </si>
  <si>
    <t>1 Plan Institucional Bienestar  formulado y publicado</t>
  </si>
  <si>
    <t>3.5</t>
  </si>
  <si>
    <t>3.6 Formular y publicar el Plan de Seguridad y Salud en el Trabajo -SG-SST - 2025</t>
  </si>
  <si>
    <t>1 Plan de Seguridad y Salud formulado y publicado</t>
  </si>
  <si>
    <t>3.6</t>
  </si>
  <si>
    <t>4.  Coordinar el Proceso de Gestión Estratégica del Talento Humano</t>
  </si>
  <si>
    <t xml:space="preserve">4.1 Ingreso, Desarrollo y Retiro 
Nómina y Situaciones Administrativas
</t>
  </si>
  <si>
    <t xml:space="preserve">14 Nóminas anuales tramitadas </t>
  </si>
  <si>
    <t xml:space="preserve">Número  de nóminas tramitadas </t>
  </si>
  <si>
    <t>1 Liquidación de  retroactivo tramitado</t>
  </si>
  <si>
    <t>Número de retroactivo tramitado</t>
  </si>
  <si>
    <t>100% Solicitudes de comisión de servicios y gastos de viaje - SIIF - (Planta y Contratistas)</t>
  </si>
  <si>
    <t>Porcentaje de solicititudes tramitadas</t>
  </si>
  <si>
    <t>100% situaciones administrativas tramitadas</t>
  </si>
  <si>
    <t>Porcentaje de situaciones  administrativas tramitadas</t>
  </si>
  <si>
    <t xml:space="preserve">5. Coordinar la Gestión del Desempeño Institucional </t>
  </si>
  <si>
    <t>5.1  Suscripción, Monitoreo y Evaluación de los Acuerdos de Gestión con los Gerentes Públicos del Nivel Directivo</t>
  </si>
  <si>
    <t>3 Acuerdos de Gestión</t>
  </si>
  <si>
    <t>Número de Acuerdos de Gestión</t>
  </si>
  <si>
    <t>5.2 Concertación de Compromisos Laborales para el período correspondiente del 1o. de febrero de 2025 al 31 de enero de 2026.</t>
  </si>
  <si>
    <t>100% de compromisos laborales concertados</t>
  </si>
  <si>
    <t>Porcentaje  de  compromisos de  evaluación del desempeño concertados</t>
  </si>
  <si>
    <t>5.3 Segunda Evaluación Parcial Semestral del 1o. de agosto de 2024 al 31 de enero de 2025  y 
Definitiva en Período Anual u Ordinario del período del 1o. de febrero de 2024 al 31 de enero de 2025.</t>
  </si>
  <si>
    <t>1 Evaluación del Desempeño Laboral</t>
  </si>
  <si>
    <t xml:space="preserve">Número de  evaluación parcial eventual realizadas </t>
  </si>
  <si>
    <t xml:space="preserve">
5.4 Primera Evaluación Parcial Semestral del período del 1o. de febrero de 2025 al 31 de julio de 2025.
</t>
  </si>
  <si>
    <t>Número de evaluaciones parcial semestral y definitiva</t>
  </si>
  <si>
    <t>5.4</t>
  </si>
  <si>
    <t>6. Formular, implementar y  evaluar el Plan Institucional de Capacitación - PIC - 2025</t>
  </si>
  <si>
    <t>6.1 Implementación, ejecución  y seguimiento del Plan Institucional de Capacitación - PIC</t>
  </si>
  <si>
    <t>100%  de implementación, ejecución y seguimiento del PIC</t>
  </si>
  <si>
    <t>Porcentaje de ejecución del PIC</t>
  </si>
  <si>
    <t>7. Formular, implementar y evaluar el  Plan de Bienestar 2025</t>
  </si>
  <si>
    <t xml:space="preserve">7.1  Implementación. Ejecución y seguimiento al Plan de Bienestar </t>
  </si>
  <si>
    <t xml:space="preserve">100% Implementación. Ejecución y seguimiento del Plan de Bienestar </t>
  </si>
  <si>
    <t>Porcentaje de ejecución del Plan de Bienestar</t>
  </si>
  <si>
    <t>8. Formular e implementar el Plan de Gestión de Seguridad y Salud en el Trabajo -SG-SST - 2025</t>
  </si>
  <si>
    <t>8.1 Implementación, ejecución  y seguimiento del Plan de Gestión de Seguridad y Salud en el Trabajo- SG-SST</t>
  </si>
  <si>
    <t>100% Implementación. Ejecución y seguimiento del  Plan de SG -SST</t>
  </si>
  <si>
    <t>Porcentaje de ejecución del Plan de SG-SST</t>
  </si>
  <si>
    <t>8.1</t>
  </si>
  <si>
    <t xml:space="preserve">9. Implementar  las dimensiones y  políticas que conforman el MIPG para lograr una  mayor apropiación y cumplimiento adecuado de las funciones, garantizando  la satisfacción y participación ciudadana </t>
  </si>
  <si>
    <t>9.1 Adelantar las actividades para la implementación de las políticas que conforman el MIPG de acuerdo al plan de trabajo dispuesto por la Entidad  </t>
  </si>
  <si>
    <t>CARMEN JULIA LIZARAZO MOJICA</t>
  </si>
  <si>
    <t xml:space="preserve">Directora Tecnica de  Investigación y Planeación </t>
  </si>
  <si>
    <t>Subdirector encargado de las funciones del empleo de
Director Nacional</t>
  </si>
  <si>
    <t>Coordinadora Grupo Gestión Humana</t>
  </si>
  <si>
    <r>
      <rPr>
        <b/>
        <sz val="18"/>
        <color rgb="FF000000"/>
        <rFont val="Calibri"/>
        <family val="2"/>
      </rPr>
      <t>PLAN DE ACCIÓN</t>
    </r>
    <r>
      <rPr>
        <b/>
        <sz val="18"/>
        <rFont val="Calibri"/>
        <family val="2"/>
      </rPr>
      <t xml:space="preserve"> 2025 OFICINA DE CONTROL INTERNO</t>
    </r>
  </si>
  <si>
    <t xml:space="preserve">                                                               CÓDIGO UAEOS-FO-PDE-02                                                                                       VERSIÓN 13                                                                                     FECHA EDICIÓN: 24/06/2024</t>
  </si>
  <si>
    <t>1. Promover los acuerdos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2.Generar conocimiento con las organizaciones de la Economía Popular, Social y Solidaria, identificando los saberes construidos, haciendo uso de la investigación aplicada, donde el conocimiento y la experiencia se  conjuguen en proceos participativos en el que dialoguen lo popular, lo social y lo solidario
3, Posicionar y fortalecer las redes y medios alternativos y comunitarios en el territorio, con el fin de que estos sean el vehículo a través del cual se promocione la cultura de la educación solidaria para la paz y se visibilicen las bondades de la asociatividad solidaria como gestor del cambio en los territorios
4, Fortalecer la institucionalidad como motor de cambio para recuperar la confianza de la ciudadanía y para el fortalecimiento del vínculo Estado-Ciudadanía</t>
  </si>
  <si>
    <t>Gestión del control y la evaluación</t>
  </si>
  <si>
    <t>1. Implementar Rol de Evaluación y Seguimiento</t>
  </si>
  <si>
    <t>1.1 Implementar auditorías de evaluación independiente a procesos para la vigencia 2025</t>
  </si>
  <si>
    <t>100% del cumplimiento del plan de auditorías  2025</t>
  </si>
  <si>
    <t>Porcentaje  de implementación del plan anual de auditorias 2025</t>
  </si>
  <si>
    <t>Jefe de control interno</t>
  </si>
  <si>
    <t>no aplica</t>
  </si>
  <si>
    <t> </t>
  </si>
  <si>
    <t>1.2 Implementar seguimiento y evaluación a procesos de fortalecimiento organizacional en los territorios, en el marco de la implementación de la Agenda de la Asociatividad Solidaria para la Paz.</t>
  </si>
  <si>
    <t>Culminar al 100% las auditorías de evaluación independiente a los contratos / Convenios del presupuesto de inversión de la vigencia 2024 que fueron objeto de prorroga</t>
  </si>
  <si>
    <t xml:space="preserve">Porcentaje de contratos y/o convenios del presupuesto de inversión auditados </t>
  </si>
  <si>
    <t>Depende contratos a auditar</t>
  </si>
  <si>
    <t>Avance de auditoría mínimo del 80% a los contratos y/o convenios del presupuesto de inversión Vigencia 2025, aprobados por parte del Comité institucional de control interno</t>
  </si>
  <si>
    <t>Depende contratos/convenios a auditar - definidos en Comité de Control Interno</t>
  </si>
  <si>
    <t>1.3 Implementar el cronograma de informes y seguimientos en cumplimiento del Artículo 2.2.21.4.9 del decreto 648 de 2017</t>
  </si>
  <si>
    <t>100% de los informes y seguimientos requeridos por la normatividad, emitidos oportunamente</t>
  </si>
  <si>
    <t>Porcentaje de informes y seguimientos  emitidos</t>
  </si>
  <si>
    <t>2. Implementar Rol de enfoque hacia la prevención</t>
  </si>
  <si>
    <t>2.1 Liderar acciones de fomento de la cultura del control</t>
  </si>
  <si>
    <t>8 actividades de fomento de la cultura de control implementadas</t>
  </si>
  <si>
    <t xml:space="preserve">Número de actividades de fomento de la cultura de control implementadas </t>
  </si>
  <si>
    <t>3. Implementar Rol de Relación con Entes Externos de Control</t>
  </si>
  <si>
    <t>3.1 Realizar Reporte o seguimiento a reporte de información a entes de control</t>
  </si>
  <si>
    <t>100% de los reportes a entes de control  emitidos oportunamente</t>
  </si>
  <si>
    <t>Porcentaje de reportes enviados a Entes de Control</t>
  </si>
  <si>
    <t>No aplica</t>
  </si>
  <si>
    <t>4. Implementar Rol de Evaluación de la Gestión del Riesgo</t>
  </si>
  <si>
    <t xml:space="preserve">4.1 Realizar seguimiento al  mapa institucional de riesgos </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</si>
  <si>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</si>
  <si>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</si>
  <si>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</si>
  <si>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</si>
  <si>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3 comités institucionales de Coordinación de control interno liderados por la Oficina de Control Interno</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</si>
  <si>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</si>
  <si>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</si>
  <si>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</si>
  <si>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</si>
  <si>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 xml:space="preserve">6. Implementar  las dimensiones y  políticas que conforman el MIPG para lograr una  mayor apropiación y cumplimiento adecuado de las funciones, garantizando  la satisfacción y participación ciudadana </t>
  </si>
  <si>
    <t>Directora Técnica de Investigación y Planeación</t>
  </si>
  <si>
    <t>Director Nacional</t>
  </si>
  <si>
    <t>Profesional Especialzado encargado de las funciones del Jefe de la Oficina de Control Interno</t>
  </si>
  <si>
    <t>2.1 Participar en el diseño y/o desarrollo, en lo relacionado con las fucniones de grupo TIC, en el programa de transparencia y ética pública PTEP</t>
  </si>
  <si>
    <t>100% de acciones a cargo del grupo TIC en el diseño y/o desarrollo del PTEP.</t>
  </si>
  <si>
    <t>Porcentaje de acciones a cargo del grupo TIC en el diseño y/o desarrollo del PTEP.</t>
  </si>
  <si>
    <t>PLAN DE ACCIÓN 2025 - GRUPO TECNOLOGÍA DE LA INFORMACIÓN</t>
  </si>
  <si>
    <r>
      <t xml:space="preserve">PROCESO DEL SISTEMA DE GESTIÓN -SIGOS-
</t>
    </r>
    <r>
      <rPr>
        <sz val="8"/>
        <rFont val="Arial Narrow"/>
        <family val="2"/>
      </rPr>
      <t>(Especifique el proceso del SIGOS al que pertenece la actividad general)</t>
    </r>
  </si>
  <si>
    <r>
      <t xml:space="preserve">ACTIVIDADES GENERALES
 </t>
    </r>
    <r>
      <rPr>
        <sz val="8"/>
        <rFont val="Arial Narrow"/>
        <family val="2"/>
      </rPr>
      <t>(Qué se va a hacer para implementar la estratégia en la zona y para cumplir con la meta del plan estratégico. Máximo dos actividades generales)</t>
    </r>
  </si>
  <si>
    <r>
      <t xml:space="preserve">VALOR PORCENTUAL DE LA ACTIVIDAD GENERAL 
</t>
    </r>
    <r>
      <rPr>
        <sz val="8"/>
        <rFont val="Arial Narrow"/>
        <family val="2"/>
      </rPr>
      <t>(Especifique la ponderación para cada una de las actividades generales, que en total deben sumar 100%)</t>
    </r>
  </si>
  <si>
    <r>
      <t xml:space="preserve">FUENTE DE RECURSOS    </t>
    </r>
    <r>
      <rPr>
        <sz val="9"/>
        <rFont val="Arial Narrow"/>
        <family val="2"/>
      </rPr>
      <t>(Especifique el proyecto de inversión o la fuente de recuersos (funcionamiento) con la cual se va a financiar la actividad)</t>
    </r>
  </si>
  <si>
    <r>
      <t xml:space="preserve">ACCIÓN
</t>
    </r>
    <r>
      <rPr>
        <sz val="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</si>
  <si>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</si>
  <si>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rFont val="Arial Narrow"/>
        <family val="2"/>
      </rPr>
      <t>(Defina el indicador para cada meta. Estos indicadores serán de cumplimiento, es decir, la relación de variables se hará sobre la meta programada)</t>
    </r>
  </si>
  <si>
    <r>
      <t xml:space="preserve">PONDERACIÓN ACCCION
</t>
    </r>
    <r>
      <rPr>
        <sz val="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</si>
  <si>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8"/>
        <rFont val="Arial Narrow"/>
        <family val="2"/>
      </rPr>
      <t xml:space="preserve">(Asigne el o los responsable(s) que realizaran la actividad) </t>
    </r>
  </si>
  <si>
    <r>
      <t xml:space="preserve">Fecha de Inicio
</t>
    </r>
    <r>
      <rPr>
        <sz val="8"/>
        <rFont val="Arial Narrow"/>
        <family val="2"/>
      </rPr>
      <t>(Especifique la fecha que dará inicio en cada una de las actividades programadas)</t>
    </r>
  </si>
  <si>
    <r>
      <t xml:space="preserve">Fecha Final
</t>
    </r>
    <r>
      <rPr>
        <sz val="8"/>
        <rFont val="Arial Narrow"/>
        <family val="2"/>
      </rPr>
      <t xml:space="preserve">(Especifique la fecha que dará por finalizada cada una de las actividades programadas) </t>
    </r>
  </si>
  <si>
    <r>
      <t xml:space="preserve">DÓNDE 
</t>
    </r>
    <r>
      <rPr>
        <sz val="8"/>
        <rFont val="Arial Narrow"/>
        <family val="2"/>
      </rPr>
      <t>(Defina los departamentos en donde implementará las actividades específicas, Departamentos y Municipios)</t>
    </r>
  </si>
  <si>
    <t>Cuatro (4) actualizaciones del informe, cuatrimestral de mejoras, soporte y mantenimiento a los sistemas de información desarrollados por la entidad</t>
  </si>
  <si>
    <t>100% de seguimientos a la ejecución de las actividades de plan estratégico de las tecnologías de información y las comunicaciones - PETI vigencia 2025, y su actualización para la vigencia 2026</t>
  </si>
  <si>
    <t>Porcentaje de seguimientos de ejecución de las actividadesdel PETI 2025 y su actualización 2026</t>
  </si>
  <si>
    <t xml:space="preserve">100% de seguimientos a la ejecución de las actividades de plan de TIC para la continuidad del negocio vigencia 2025, y su actualización para la vigencia 2026 </t>
  </si>
  <si>
    <t>Porcentaje de seguimientos de ejecución de las actividades del Plan de TIC para la continuidad del negocio  2025 y su actualización 2026</t>
  </si>
  <si>
    <t>100% de seguimiento de ejecución de la estrategia de accesibilidad, uso y aprovechamiento de las TIC vigencia 2025 y su actualización para la vigencia 2026</t>
  </si>
  <si>
    <t>Porcentaje de seguimiento de ejecución de la estartegia de accesibilidad, uso y aprovechamiento de las TIC 2025 y su actualización 2026</t>
  </si>
  <si>
    <t>100% de seguimiento de ejecución del Plan de capacitación y formación TIC vigencia 2025 y su actualización para la vigencia 2026</t>
  </si>
  <si>
    <t>Porcentaje de seguimiento del plan de capacitación y formación TIC 2025 y su actualización 2026</t>
  </si>
  <si>
    <t>100% de las acciones establecidas en el mapa de riesgos del proceso y su actualización para la vigencia 2026</t>
  </si>
  <si>
    <t>100% de seguimientos a la ejecución de la política de seguridad de la información y el inventario de activos de información para 2025 y su actualización para 2026</t>
  </si>
  <si>
    <t>Porcentaje de seguimientos a la ejecución de la política de seguridad de la información y el inventario de activos de información para 2025 y su actualización para 2026</t>
  </si>
  <si>
    <t>100% de la implementación del plan de sensibilización y comunicación de la política de gobierno digital y seguridad de la información para 2025 y su actualización para 2026</t>
  </si>
  <si>
    <t>Porcentaje de avance de implementación de las actividades del plan de sensibilización y comunicación de la política de gobierno digital y seguridad de la información y su actualización para 2026</t>
  </si>
  <si>
    <t>100% de seguimiento de las actividades del plan de seguridad y privacidad de la información (MSPI) para 2025, y su actualización para la vigencia 2026.</t>
  </si>
  <si>
    <t>100% de las acciones establecidas plan de tratamiento de riesgos de seguridad y privacidad de la información vigencia 2025 y su actualización para la vigencia 2026</t>
  </si>
  <si>
    <t xml:space="preserve">162  licencias de software de seguridad adquiridas e instaladas y/o actualizadas.
142 licencias de seguridad estaciones de trabajo
16 licencias de seguridad estacione servidores
1 certificado de Seguridad
2 licencias Adobe 
1 Sophos de alta disponibilidad </t>
  </si>
  <si>
    <t>PLAN DE ACCIÓN 2025 OFICINA ASESORA JURÍDICA</t>
  </si>
  <si>
    <r>
      <rPr>
        <b/>
        <sz val="10"/>
        <rFont val="Arial Narrow"/>
        <family val="2"/>
      </rPr>
      <t>1.</t>
    </r>
    <r>
      <rPr>
        <sz val="10"/>
        <rFont val="Arial Narrow"/>
        <family val="2"/>
      </rPr>
      <t xml:space="preserve">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t>
    </r>
    <r>
      <rPr>
        <b/>
        <sz val="10"/>
        <rFont val="Arial Narrow"/>
        <family val="2"/>
      </rPr>
      <t>2.</t>
    </r>
    <r>
      <rPr>
        <sz val="10"/>
        <rFont val="Arial Narrow"/>
        <family val="2"/>
      </rPr>
      <t xml:space="preserve">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t>
    </r>
    <r>
      <rPr>
        <b/>
        <sz val="10"/>
        <rFont val="Arial Narrow"/>
        <family val="2"/>
      </rPr>
      <t>3,</t>
    </r>
    <r>
      <rPr>
        <sz val="10"/>
        <rFont val="Arial Narrow"/>
        <family val="2"/>
      </rPr>
      <t xml:space="preserve">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t>
    </r>
    <r>
      <rPr>
        <b/>
        <sz val="10"/>
        <rFont val="Arial Narrow"/>
        <family val="2"/>
      </rPr>
      <t>4.</t>
    </r>
    <r>
      <rPr>
        <sz val="10"/>
        <rFont val="Arial Narrow"/>
        <family val="2"/>
      </rPr>
      <t xml:space="preserve"> Fortalecer la articulación institucional para recuperar la confianza de la ciudadanía y para fortalecer la acción integral del Estado.
</t>
    </r>
  </si>
  <si>
    <t>Gestión Jurídica</t>
  </si>
  <si>
    <t>1.  Actualizar el normograma institucional, con participación de  los procesos del SIGOS garantizando su publicación, para mantener actualizados a los servidores públicos y a la ciudadanía en general.</t>
  </si>
  <si>
    <t>1.1. Solicitar información de la normativa aplicable a los procesos internos, actualizar el normograma institucional con la información reportada por los líderes de los procesos del SIGOS y enviarloal grupo competente para su publicación.</t>
  </si>
  <si>
    <t>12 Actualizaciones publicadas.</t>
  </si>
  <si>
    <t>Número de Actualizaciones publicadas.</t>
  </si>
  <si>
    <t>Dalia Gazabon</t>
  </si>
  <si>
    <t>2. Atender  las PQRDS internas y externas, de competencia de la oficina asesora jurídica, en términos de oportunidad y eficacia.</t>
  </si>
  <si>
    <t>2.1.Responder las PQRDS  de competencia de la OAJ, cumpliendo los requisitos  normativos (dentro de los tiempos, de manera completa y de fondo)  recibidas a través de los diferentes canales de atención  con los que cuenta la entidad.</t>
  </si>
  <si>
    <t>100% de respuestas completas a PQRDS en tiempo y de fondo.</t>
  </si>
  <si>
    <t>Porcentaje de PQRDS resueltas.</t>
  </si>
  <si>
    <t>Nicolás A. Hernández
Gloria Inés Lache</t>
  </si>
  <si>
    <t>3.  Atender las solicitudes de revisión de actos administrativos internos en su estructura y requisitos jurídicos.</t>
  </si>
  <si>
    <t>3.1. Revisar en su estructura, referencia normativa sobre facultades y capacidad jurídica, los  actos administrativos internos (resoluciones), por medio de las cuales la entidad acredita para impartir Programas Educativos en Economía Solidaria, conforme a lo establecido en la regulación interna ,  remitidas por el Grupo de Educación e Investigación de la entidad.</t>
  </si>
  <si>
    <t>100% de resoluciones de acreditación revisadas</t>
  </si>
  <si>
    <t xml:space="preserve">Porcentaje de Resoluciones de acreditación revisadas. </t>
  </si>
  <si>
    <t>Nicolás Hernández</t>
  </si>
  <si>
    <t>3.2 Revisar los actos administrativos internos  (resoluciones, circulares, etc.) de los diferentes procesos del SIGOS, en su estructura, referencia normativa sobre facultades y capacidad jurídica, que sean puestos en conocimiento de la OAJ.</t>
  </si>
  <si>
    <t>100% de actos administrativos revisados y viabilizados</t>
  </si>
  <si>
    <t>Porcentaje de actos administrativos revisados y viabilizados</t>
  </si>
  <si>
    <t>Gloria Inés Lache</t>
  </si>
  <si>
    <t>4. Ejercer la defensa  técnica de los intereses del Estado, en los  procesos judiciales en los que la Entidad sea parte.</t>
  </si>
  <si>
    <t>4.1 Atender oportunamente los trámites judiciales que requieran acciones de defensa técnica en los procesos en los que sea parte la Entidad y mantener actualizada la base de datos.</t>
  </si>
  <si>
    <t>100% de trámites judiciales atendidos oportunamente</t>
  </si>
  <si>
    <t xml:space="preserve">Porcentaje de registros de actuaciones en los procesos judiciales </t>
  </si>
  <si>
    <t xml:space="preserve"> Dalia Gazabón
Gloria Lache 
Nicolas A. Hernandez
Luisa Fernanda Perdomo </t>
  </si>
  <si>
    <t>4.2 Realizar actividades de seguimiento a los expedientes judiciales en los procesos que la entidad sea parte.</t>
  </si>
  <si>
    <t>100% de registros de consulta y seguimiento a expedientes judiciales</t>
  </si>
  <si>
    <t xml:space="preserve">Porcentaje de registro de consultas de estado de los procesos, realizadas </t>
  </si>
  <si>
    <t>4.3. Liderar las sesiones del Comité de Conciliación de conformidad con la normatividad aplicable, dejando registro de sus actuaciones.</t>
  </si>
  <si>
    <t>24 sesiones del comité de conciliaciación con sus respectivas actas firmadas.</t>
  </si>
  <si>
    <t xml:space="preserve">Número de sesiones del Comité de Conciliación realizadas. </t>
  </si>
  <si>
    <t>Dalia Gazabon
José Luis Pastrana</t>
  </si>
  <si>
    <t>Gestión contractual</t>
  </si>
  <si>
    <t>5. Prestar asistencia y asesoría jurídica a los grupos internos de trabajo en el desarrollo de los procesos contractuales en ejecución del Plan Anual de Adquisiciones, previa solicitud.</t>
  </si>
  <si>
    <t>5.1 Asesorar jurídicamente a los grupos de trabajo de la entidad, en el desarrollo de los procesos contractuales que adelanten, en ejecución del Plan anual de Adquisiciones.</t>
  </si>
  <si>
    <t xml:space="preserve">100% de procesos contractuales recibidos, asesorados jurídicamente </t>
  </si>
  <si>
    <t>Porcentaje de procesos atendidos.</t>
  </si>
  <si>
    <t xml:space="preserve">Dalia Gazabón
Gloria Lache 
Nicolas A. Hernandez
Luisa Fernanda Perdomo </t>
  </si>
  <si>
    <t xml:space="preserve">5.2 Continuar con la Implementación de la plataforma  SECOP II. </t>
  </si>
  <si>
    <t xml:space="preserve">100% de los documentos  contratuales publicados, en cumplimiento de la implementación del SECOP II. </t>
  </si>
  <si>
    <t>Porcentaje de avance de implementación del SECOP II</t>
  </si>
  <si>
    <t>Gestión Contractual
Gestión Jurídica</t>
  </si>
  <si>
    <t>5.3 Revisar y mantener actualizado el procesos de gestión contractual y el proceso de gestión jurídica, dentro del SIGOS.</t>
  </si>
  <si>
    <t>2  Actualizaciones al  proceso de gestión contractual.</t>
  </si>
  <si>
    <t>Número de Actualizaciones al proceso de gestión contractual</t>
  </si>
  <si>
    <t xml:space="preserve">6, liderar  propuestas  normativas para el fomento, desarrollo y protección del sector solidario,  que incluyan la disminución de obstáculos, trámites  y  costos para el desarrollo de las organizaciones solidarias. </t>
  </si>
  <si>
    <t xml:space="preserve">6.1. Liderar espacio institucional  de análisis normativo para el fomento, desarrollo y protección del sector solidario, </t>
  </si>
  <si>
    <t>1 Documento de análisis y propuestas gestionadas.</t>
  </si>
  <si>
    <t>Número de documentos de análisis y propuestas gestionadas.</t>
  </si>
  <si>
    <t>Dalia Gazabón
Gloria Lache 
Nicolas A. Hernandez</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</si>
  <si>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</si>
  <si>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</si>
  <si>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LUISA FERNANDA PERDOMO AVILÉS</t>
  </si>
  <si>
    <t>Jefe Oficina Asesora Jurídica</t>
  </si>
  <si>
    <t>1.2 Implementar y actualizar la selección de modelos y herramientas, y el levantamiento de la situación actual de la arquitectura de seguridad y privacidad de la información</t>
  </si>
  <si>
    <t xml:space="preserve"> PLAN DE ACCIÓN 2025 GRUPO DE GESTIÓN ADMINISTRATIVA</t>
  </si>
  <si>
    <r>
      <t xml:space="preserve">PROCESO DEL SISTEMA DE GESTIÓN -SIGOS-
</t>
    </r>
    <r>
      <rPr>
        <sz val="10"/>
        <color theme="0" tint="-0.499984740745262"/>
        <rFont val="Arial"/>
        <family val="2"/>
      </rPr>
      <t>(Especifique el proceso del SIGOS al que pertenece la actividad general)</t>
    </r>
  </si>
  <si>
    <r>
      <t xml:space="preserve">ACTIVIDADES GENERALES
</t>
    </r>
    <r>
      <rPr>
        <b/>
        <sz val="10"/>
        <color theme="0" tint="-0.499984740745262"/>
        <rFont val="Arial"/>
        <family val="2"/>
      </rPr>
      <t xml:space="preserve"> </t>
    </r>
    <r>
      <rPr>
        <sz val="10"/>
        <color theme="0" tint="-0.499984740745262"/>
        <rFont val="Arial"/>
        <family val="2"/>
      </rPr>
      <t>(Qué se va a hacer para implementar la estratégia en la zona y para cumplir con la meta del plan estratégico. Máximo dos actividades generales)</t>
    </r>
  </si>
  <si>
    <r>
      <t xml:space="preserve">VALOR PORCENTUAL DE LA ACTIVIDAD GENERAL 
</t>
    </r>
    <r>
      <rPr>
        <sz val="10"/>
        <color theme="0" tint="-0.499984740745262"/>
        <rFont val="Arial"/>
        <family val="2"/>
      </rPr>
      <t>(Especifique la ponderación para cada una de las actividades generales, que en total deben sumar 100%)</t>
    </r>
  </si>
  <si>
    <r>
      <t xml:space="preserve">FUENTE DE RECURSOS    </t>
    </r>
    <r>
      <rPr>
        <sz val="10"/>
        <color theme="0" tint="-0.499984740745262"/>
        <rFont val="Arial"/>
        <family val="2"/>
      </rPr>
      <t>(Especifique el proyecto de inversión o la fuente de recuersos (funcionamiento) con la cual se va a financiar la actividad)</t>
    </r>
  </si>
  <si>
    <r>
      <t xml:space="preserve">ACCIÓN
</t>
    </r>
    <r>
      <rPr>
        <sz val="10"/>
        <color theme="0" tint="-0.499984740745262"/>
        <rFont val="Arial"/>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</si>
  <si>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0"/>
        <color theme="0" tint="-0.499984740745262"/>
        <rFont val="Arial"/>
        <family val="2"/>
      </rPr>
      <t>(Defina una meta para cada actividad específica -medible y cuantificable-. Mínimo una de las metas establecidas, debe contribuir directamente con el cumplimiento de la meta del plan estratégico)</t>
    </r>
  </si>
  <si>
    <r>
      <t xml:space="preserve">INDICADOR DEL PRODUCTO
</t>
    </r>
    <r>
      <rPr>
        <sz val="10"/>
        <color indexed="8"/>
        <rFont val="Arial"/>
        <family val="2"/>
      </rPr>
      <t>(</t>
    </r>
    <r>
      <rPr>
        <sz val="10"/>
        <color theme="0" tint="-0.499984740745262"/>
        <rFont val="Arial"/>
        <family val="2"/>
      </rPr>
      <t>Defina el indicador para cada meta. Estos indicadores serán de cumplimiento, es decir, la relación de variables se hará sobre la meta programada)</t>
    </r>
  </si>
  <si>
    <r>
      <t xml:space="preserve">PONDERACIÓN ACCCION
</t>
    </r>
    <r>
      <rPr>
        <sz val="9"/>
        <color theme="0" tint="-0.499984740745262"/>
        <rFont val="Arial"/>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</si>
  <si>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RESPONSABLE
</t>
    </r>
    <r>
      <rPr>
        <sz val="10"/>
        <color theme="0" tint="-0.499984740745262"/>
        <rFont val="Arial"/>
        <family val="2"/>
      </rPr>
      <t xml:space="preserve">(Asigne el o los responsable(s) que realizaran la actividad) </t>
    </r>
  </si>
  <si>
    <r>
      <t xml:space="preserve">Fecha de Inicio
</t>
    </r>
    <r>
      <rPr>
        <sz val="10"/>
        <color theme="0" tint="-0.499984740745262"/>
        <rFont val="Arial"/>
        <family val="2"/>
      </rPr>
      <t>(Especifique la fecha que dará inicio en cada una de las actividades programadas)</t>
    </r>
  </si>
  <si>
    <r>
      <t xml:space="preserve">Fecha Final
</t>
    </r>
    <r>
      <rPr>
        <sz val="10"/>
        <color theme="0" tint="-0.499984740745262"/>
        <rFont val="Arial"/>
        <family val="2"/>
      </rPr>
      <t xml:space="preserve">(Especifique la fecha que dará por finalizada cada una de las actividades programadas) </t>
    </r>
  </si>
  <si>
    <r>
      <t xml:space="preserve">DÓNDE 
</t>
    </r>
    <r>
      <rPr>
        <sz val="10"/>
        <color theme="0" tint="-0.499984740745262"/>
        <rFont val="Arial"/>
        <family val="2"/>
      </rPr>
      <t>(Defina los departamentos en donde implementará las actividades específicas, Departamentos y Municipios)</t>
    </r>
  </si>
  <si>
    <t>ACUMULADO</t>
  </si>
  <si>
    <t>.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3,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
4. Fortalecer la articulación institucional para recuperar la confianza de la ciudadanía y para fortalecer la acción integral del Estado.</t>
  </si>
  <si>
    <t>Gestión Administrativa</t>
  </si>
  <si>
    <t>1. Formular y actualizar el Plan de adquisiciones de la Unidad Administrativa Especial de Organizaciones Solidarias</t>
  </si>
  <si>
    <t>1.1.  Consolidar y Formular en articulación con los Directores de proyecto  Inversión el Plan Anual de Adquisiciones  de la Entidad para la vigencia 2025,  bajo los parámetros establecidos por Colombia Compra Eficiente y el Decreto 1082 de 2015.</t>
  </si>
  <si>
    <t xml:space="preserve">1 plan anual de adquisiciones consolidado y  publicado </t>
  </si>
  <si>
    <t xml:space="preserve">Número de planes anuales de adquisiciones publicados </t>
  </si>
  <si>
    <t>Angela Gutierrez</t>
  </si>
  <si>
    <t xml:space="preserve">1.2.  Actualizar plan de adquisiciones  de la Entidad </t>
  </si>
  <si>
    <t>100% del plan anual de adqusiciones actualizado conforme a la necesidad de las dependencias que hacen parte de la estructura orgánica de la Entidad.</t>
  </si>
  <si>
    <t>Porcentaje de actualización al Plan anual de adquisiciones realizadas</t>
  </si>
  <si>
    <t>2. Administrar los bienes propiedad de la Unidad Administrativa Especial de Organizaciones Solidarias.</t>
  </si>
  <si>
    <t xml:space="preserve">2.1  Realizar toma física de inventario de todos los bienes de la Entidad, y presentar informe personalizado y por dependencias. </t>
  </si>
  <si>
    <r>
      <t>2 inventario</t>
    </r>
    <r>
      <rPr>
        <sz val="10"/>
        <color rgb="FFFF0000"/>
        <rFont val="Arial Narrow"/>
        <family val="2"/>
      </rPr>
      <t xml:space="preserve"> </t>
    </r>
    <r>
      <rPr>
        <sz val="10"/>
        <color theme="1"/>
        <rFont val="Arial Narrow"/>
        <family val="2"/>
      </rPr>
      <t>general realizado</t>
    </r>
  </si>
  <si>
    <t>Número  de inventarios generales realizados</t>
  </si>
  <si>
    <t xml:space="preserve">Angela Gutierrez
Ronal Gomez
</t>
  </si>
  <si>
    <t xml:space="preserve">2.2. Proyectar y presentar a contabilidad los informes periodicos de conformidad con los parámetros definidos en el manual de bienes y en el manual de políticas y prácticas contables - política de propiedad, planta y equipo.   </t>
  </si>
  <si>
    <t>2 informes de bienes de deterioro presentado</t>
  </si>
  <si>
    <t xml:space="preserve">Numero de informes presentados </t>
  </si>
  <si>
    <t>2 Informes de bienes de vida util presentado</t>
  </si>
  <si>
    <t>12 informes financieros de cierre presentados</t>
  </si>
  <si>
    <t>Número  de  informes presentados</t>
  </si>
  <si>
    <t xml:space="preserve">2.3. Adelantar un proceso de baja de bienes de conformidad con los parámetros establecidos en el manual de bienes </t>
  </si>
  <si>
    <t>1 proceso de baja de bienes realizados</t>
  </si>
  <si>
    <t>Número  de procesos de baja de bienes realizados</t>
  </si>
  <si>
    <t xml:space="preserve">3.Administracion de recursos de caja menor de gastos generakes </t>
  </si>
  <si>
    <t xml:space="preserve">3.1 Gestionar solicitudes de reembolso de caja menor </t>
  </si>
  <si>
    <t>12 Solicitudes de gestión de caja menor gestionadas.</t>
  </si>
  <si>
    <t>Número de solicitudes de caja menor gestionadas (Apertura, cierre y reembolso)</t>
  </si>
  <si>
    <t>Infraestructura</t>
  </si>
  <si>
    <t>4. Contar con la infraestructura necesaria y adecuada para el funcionamiento de la Unidad Administrativa Especial de Organizaciones Solidarias.</t>
  </si>
  <si>
    <t>4.1. Realizar el seguimiento, acompañamiento y apoyo técnico e interventoría de las obras de la infraestructura física de la Entidad.</t>
  </si>
  <si>
    <t>1 proceso de interventoria  realizados.</t>
  </si>
  <si>
    <t>Número de Interventorias realizadas</t>
  </si>
  <si>
    <t>4.2. Realizar las adecuaciones necesarias a la infraestructura de la Entidad.</t>
  </si>
  <si>
    <t xml:space="preserve">1 obra de adecuación </t>
  </si>
  <si>
    <t>Número  de obras ejecutadas</t>
  </si>
  <si>
    <t>0.25</t>
  </si>
  <si>
    <t>5.1 Adquirir el mobiliario apropiado para la sede central de Entidad.</t>
  </si>
  <si>
    <t>1 mobiliario adquirido</t>
  </si>
  <si>
    <t>Número de mobiliario adquirido</t>
  </si>
  <si>
    <t>Gestión Documental</t>
  </si>
  <si>
    <t xml:space="preserve">6. Garantizar una adecuada administración de la información producida en cada una de las áreas que conforman la estructura organizacional de la Entidad, con la finalidad de implementar un  Sistema de Gestión Documental adecuado, de tal forma, que la información institucional sea recuperable para su uso en el servicio al ciudadano y como fuente de la Historia. Dando cumplimiento a lo establecido por el ente rector Archivo General de la Nación - AGN y al Modelo Integral de Planeación y Gestión - MIPG. 
</t>
  </si>
  <si>
    <t>6.1 Implementar un Sistema de Gestión Documental</t>
  </si>
  <si>
    <t>100% Tablas de Retención Documental actualizadas y convalidadas ante el AGN.</t>
  </si>
  <si>
    <t xml:space="preserve">Porcentaje  de avance  en la actualización y convalidación de las Tablas de Retención Documental - TRD </t>
  </si>
  <si>
    <t>Angela Gutierrez
Profesional Especializado GD</t>
  </si>
  <si>
    <t>16 Transferencias Documentales Primarias entregadas por los Archivos de Gestión al Archivo Central.</t>
  </si>
  <si>
    <t>Número de Transferencias documentales primarias entregadas.</t>
  </si>
  <si>
    <t xml:space="preserve">100%   de las Tablas de Valoración Documental convalidadas ante el AGN  bajo las Estructuras Organizacionales identificadas </t>
  </si>
  <si>
    <t xml:space="preserve">Porcentaje de avance en la convalidación ante el AGN de las Tablas de Valoración Documental bajo las Estructuras Organizacionales identificadas </t>
  </si>
  <si>
    <t>31/09/2025</t>
  </si>
  <si>
    <t>100%   del cumplimiento  de las capacitaciones en temas de gestión documental integradas al PIC con el Programa de Capacitación y Sensibilización de la Entidad frente a los temas de gestión documental.</t>
  </si>
  <si>
    <t xml:space="preserve">Porcentaje de avance en el  cumplimiento  de las capacitaciones en temas de gestión docuemntal integradas al  Plan Institucional de Capacitaciones- PIC  </t>
  </si>
  <si>
    <t>Gestión Ambiental</t>
  </si>
  <si>
    <t xml:space="preserve">7. Implementar el Sistema de Gesión Ambiental en la Entidad.  </t>
  </si>
  <si>
    <t xml:space="preserve">7.1.  Implementar las acciones del Plan de Gestión Ambiental  </t>
  </si>
  <si>
    <t xml:space="preserve">100 %   de cumplimiento del  Plan de Gestión Ambiental  </t>
  </si>
  <si>
    <t xml:space="preserve">Porcentaje de avance de cumplimiento del  Plan de Gestión Ambiental  </t>
  </si>
  <si>
    <t xml:space="preserve">Angela Gutierrez 
Profesional de Gestión Ambiental
</t>
  </si>
  <si>
    <t xml:space="preserve">8. Implementar  las dimensiones y  políticas que conforman el MIPG para lograr una  mayor apropiación y cumplimiento adecuado de las funciones, garantizando  la satisfacción y participación ciudadana </t>
  </si>
  <si>
    <t>8.1 Adelantar las actividades para la implementación de las políticas que conforman el MIPG de acuerdo al plan de trabajo dispuesto por la Entidad  </t>
  </si>
  <si>
    <t xml:space="preserve">Porcentaje de Implemtación de MIPG </t>
  </si>
  <si>
    <t xml:space="preserve">Angela Gutierrez
</t>
  </si>
  <si>
    <t>ANGELA MARIA GUTIERREZ RESTREPO</t>
  </si>
  <si>
    <t>Directora de  Investigación y Planeación</t>
  </si>
  <si>
    <t xml:space="preserve">Coordinador Grupo Gestión Administrativa </t>
  </si>
  <si>
    <t>PLAN DE ACCIÓN 2025 DIRECCIÓN TECNICA DE DESARROLLO DE LAS ORGANIZACIONES SOLIDARIAS</t>
  </si>
  <si>
    <t xml:space="preserve">1.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Derechos sociales
2.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t>
  </si>
  <si>
    <t xml:space="preserve">1.1 Asociatividad Solidaria Para la Paz Fomento (promoción, creación, fortalecimiento, integración y protección)  de la asociatividad popular, social y solidaria
</t>
  </si>
  <si>
    <t xml:space="preserve">Fomento de las organizaciones solidarias </t>
  </si>
  <si>
    <t xml:space="preserve">1.Fomentar la asociatividad solidaria (creación, fortalecimiento, desarrollo) en las  formas organizativas de la economía  solidaria, popular, comunitaria y social.
</t>
  </si>
  <si>
    <t>Inversión 
Funcionamiento</t>
  </si>
  <si>
    <t>1.1  Desarrollar el Programa de Asociatividad Solidaria para la Paz, mediante la ejecución de proyectos integrales de asociatividad solidaria con grupos y organizaciones asociativas, como parte estructural del Planfes.</t>
  </si>
  <si>
    <t>183 organizaciones de mujeres  fomentadas</t>
  </si>
  <si>
    <t>N° de organizaciones de mujeres  fomentadas por vigencia ​</t>
  </si>
  <si>
    <t>800 Organizaciones solidarias fomentadas y vinculadas  a cadenas o redes productivas,  a cadenas o redes productivas, turisticas, culturales</t>
  </si>
  <si>
    <t>Número de Organizaciones solidarias fomentadas ( PND)</t>
  </si>
  <si>
    <t>Número de organizaciones solidarias fomentadas vinculadas a cadenas o redes productivas,  a cadenas o redes productivas, turisticas, culturales</t>
  </si>
  <si>
    <t>54 organizaciones solidarias creadas</t>
  </si>
  <si>
    <t>Número de Organizaciones solidarias creadas.</t>
  </si>
  <si>
    <t>100 % visitas de seguimiento y acompañamiento a organizaciones y/o redes o cadenas productivas.</t>
  </si>
  <si>
    <t>Porcetaje de visitas de seguimiento y acompañamiento realizadas a las organizaciones solidarias fomentadas.</t>
  </si>
  <si>
    <t>Porcentaje de visitas de seguimeinto y acompañamiento realizadas a las redes o cadenas productivas.</t>
  </si>
  <si>
    <t>54 municipios con estrategia de promoción de procesos organizativos a través de la asociatividad solidaria implementada</t>
  </si>
  <si>
    <t>Número de municipios con estrategia de promoción de procesos organizativos a través de la asociatividad solidaria implementada (PMI)</t>
  </si>
  <si>
    <t>14% de organizaciones solidarias de mujeres creadas apoyadas y financiadas</t>
  </si>
  <si>
    <t>Porcentaje de organizaciones solidarias de mujeres creadas apoyadas y financiadas (PMI)</t>
  </si>
  <si>
    <t xml:space="preserve">28% de organizaciones solidarias de mujeres fortalecidas en capacidades productivas y administrativas </t>
  </si>
  <si>
    <t>Porcentaje de organizaciones solidarias de mujeres fortalecidas en capacidades productivas y administrativas (PMI)</t>
  </si>
  <si>
    <t>216 organizaciones solidarias fortalecidas en capacidades productivas y administrativas</t>
  </si>
  <si>
    <t>Número organizaciones solidarias fortalecidas en capacidades productivas y administrativas  (PMI)</t>
  </si>
  <si>
    <t xml:space="preserve">16 Municipios PDET con estrategia de promoción de procesos organizativos a través de la asociatividad solidaria implementada </t>
  </si>
  <si>
    <t>Número Municipios PDET con estrategia de promoción de procesos organizativos a través de la asociatividad solidaria implementada</t>
  </si>
  <si>
    <t>Municipios PDET</t>
  </si>
  <si>
    <t>10  organizaciones de  comunidades indígenas fomentadas</t>
  </si>
  <si>
    <t>Número de organizaciones de  comunidades indígenas fomentadas por vigencia ​</t>
  </si>
  <si>
    <t>100  organizaciones de  comunidades NARP fomentadas</t>
  </si>
  <si>
    <t>Número de organizaciones de  comunidades NARP fomentadas por vigencia ​</t>
  </si>
  <si>
    <t>25 organizaciones de  jóvenes  fomentadas </t>
  </si>
  <si>
    <t>Número de organizaciones de  jóvenes  fomentadas por vigencia  ​</t>
  </si>
  <si>
    <t>65 Organizaciones de población en condición de víctima  fomentadas</t>
  </si>
  <si>
    <t>Número de organizaciones de por población en condición de víctima  fomentadas  por vigencia ​</t>
  </si>
  <si>
    <t>50 organizaciones de  población en proceso de reincorporación  fomentadas</t>
  </si>
  <si>
    <t>Número de organizaciones de  población en proceso de reincorporación  fomentadas por vigencia  ​</t>
  </si>
  <si>
    <t>16 organizaciones solidarias creadas en municipios PDET</t>
  </si>
  <si>
    <t>Número de organizaciones solidarias creadas en municipios PDET.​ (PMI)</t>
  </si>
  <si>
    <t>94 Instituciones educativas acompañadas en el proceso de apropiación de educación solidaria.</t>
  </si>
  <si>
    <t>Número de Instituciones Educativas acompañadas en el proceso de apropiación de educación solidaria.</t>
  </si>
  <si>
    <t>56  Instituciones educativas implementando la educación solidaria.</t>
  </si>
  <si>
    <t>Número de Instituciones Educativas implementando la educación solidaria</t>
  </si>
  <si>
    <t>64 organizaciones solidarias fortalecidas  en municipios PDET</t>
  </si>
  <si>
    <t>Número de organizaciones solidarias fortalecidas  en municipios PDET.​ (PMI)</t>
  </si>
  <si>
    <t xml:space="preserve">1.2  Territorialización de la Economía Solidaria, Popular y Comunitaria </t>
  </si>
  <si>
    <t xml:space="preserve"> 2. Fortalecer la territorialización de los procesos asociativos, para que en contexto con el territorio, la cultura y sus gentes, el sector solidario se convierta en el motor de la recuperación económica territorial.</t>
  </si>
  <si>
    <t>2.1  Promover Territorios Asociativos Solidarios  que  contribuyan al desarrollo social, cultural, político, economico,ambiental y organizacional en los territorios.</t>
  </si>
  <si>
    <t xml:space="preserve">5  territorios asociativos solidarios promovidos </t>
  </si>
  <si>
    <t xml:space="preserve">Número de territorios asociativos solidarios promovidos </t>
  </si>
  <si>
    <t>8 Territorios asociativos solidarios fortalecidos.</t>
  </si>
  <si>
    <t>Número de territorios asociativos solidarios fortalecidos</t>
  </si>
  <si>
    <t>2.2 Articular la estrategia de Compras públicas locales y mercados campesinos como parte del modelo de gestión institucional nacional y territorial.</t>
  </si>
  <si>
    <t xml:space="preserve">50 Municipios implementando las estrategias de  Compras Públicas y Mercados Campesinos </t>
  </si>
  <si>
    <t xml:space="preserve">Número de Municipios implementado las estrategias de  Compras Públicas y Mercados Campesinos </t>
  </si>
  <si>
    <t xml:space="preserve">500 Organizaciones Solidarias vinculadas a las Estrategias de Compras Publicas y Mercados campesinos </t>
  </si>
  <si>
    <t xml:space="preserve">Número de Organizaciones Solidarias vinculadas a las Estrategias de Compras Publicas y Mercados campesinos </t>
  </si>
  <si>
    <t xml:space="preserve">1.3  Articulación Intersectorial
Articulación Público - Popular social - solidaria </t>
  </si>
  <si>
    <t>3. Articular los esfuerzos y recursos
intersectoriales e interinstitucionales
para la asociatividad solidaria, popular, comunitaria y social.</t>
  </si>
  <si>
    <t>3.1 Cumplimiento de las acciones a cargo de la Dirección de Desarrollo frente a la implementación de los compromisos Conpes  y Sentencias en los que la Unidad Solidaria tenga compromiso</t>
  </si>
  <si>
    <t>100%  de cumplimiento de los compromisos estipulados  para la vigencia 2025</t>
  </si>
  <si>
    <t>Porcentaje de avance de cumplimientos de los compromisos estipulados  para la vigencia 2025</t>
  </si>
  <si>
    <t xml:space="preserve">3.2  Implementar la Agenda de Asociatividad Solidaria para la Paz </t>
  </si>
  <si>
    <t>38 Agendas Territoriales - Sectoriales de Asociatividad Solidaria para la Paz implementadas y/o en seguimiento</t>
  </si>
  <si>
    <t xml:space="preserve">Número de Agendas Sectoriales de Asociatividad Solidaria para la Paz implementadas </t>
  </si>
  <si>
    <t>Número de Agendas Territoriales de Asociatividad Solidaria para la Paz con seguimiento</t>
  </si>
  <si>
    <t xml:space="preserve">33  iniciativas territoriales fomentadas a través del Programa de Asociatividad Solidaria para la Paz - PASO </t>
  </si>
  <si>
    <t xml:space="preserve">Número de iniciativas territoriales fomentadas a través del Programa de Asociatividad Solidaria para la Paz - PASO </t>
  </si>
  <si>
    <t xml:space="preserve">12 Mesas territoriales implementadas </t>
  </si>
  <si>
    <t xml:space="preserve">Número de Mesas territoriales implementadas </t>
  </si>
  <si>
    <t>20 Consejos pedagógicos creados y acompañados.</t>
  </si>
  <si>
    <t>Número de Consejos pedagógicos territoriales creados y acompañados</t>
  </si>
  <si>
    <t>Número de Consejos pedagógicos territoriales acompañados</t>
  </si>
  <si>
    <t xml:space="preserve">20 redes de medios alternativos, comunitarios y digitales de organizaciones de la asociatividad solidaria fomentadas </t>
  </si>
  <si>
    <t>Número de redes de medios alternativos, comunitarios y digitales de organizaciones de la asociatividad solidaria creadas</t>
  </si>
  <si>
    <t>Número de redes de medios alternativos, comunitarios y digitales de organizaciones de la asociatividad solidaria acompañadas.</t>
  </si>
  <si>
    <t>100% de Una (1)  Guía diseñada e implementada para la territorialización de la Agenda de Asociatividad Solidaria para la Paz</t>
  </si>
  <si>
    <t>Porcentaje de avance de  diseño e implementación de la guía para la territorialización de la Agenda de Asociatividad Solidaria para la Paz</t>
  </si>
  <si>
    <t>Una (1) Red Pública de apoyo al sector solidario, popular y comunitario fomentada.</t>
  </si>
  <si>
    <t>Número de Redes Públicas de apoyo al sector solidario, popular y comunitario  fomentadas.</t>
  </si>
  <si>
    <t xml:space="preserve">2. Cultura de la economía popular, social y solidaria para la vida </t>
  </si>
  <si>
    <t xml:space="preserve">Educación Asociativa Solidaria </t>
  </si>
  <si>
    <t>4. Promover la Asociatividad Solidaria , en las poblaciones priorizadas  para el cambio,  acorde a los lineamientos institucionales orientados a la educación solidaria, popular, comunitaria y social.</t>
  </si>
  <si>
    <t>4.1 Articular los lineamientos institucionales misionales en el marco del fortalecimiento, seguimiento y cultura asociativa solidaria, popular, comunitaria y social para la implementación de la Agenda de Asociatividad Solidaria para la Paz</t>
  </si>
  <si>
    <t>6 Sesiones de articulación y diálogo del comité misional de la Entidad, desarrolladas</t>
  </si>
  <si>
    <t>N° de sesiones de articulación, en el marco del comité misional de la Entidad, desarrollados</t>
  </si>
  <si>
    <t>4.2 Realizar jornadas de sensibilización, capacitación y/o promoción a la población en el modelo de economía solidaria popular comunitaria y social en los territorios.</t>
  </si>
  <si>
    <t>7500 personas sensibilizadas y/o capacitadas  en cultura solidaria.</t>
  </si>
  <si>
    <t xml:space="preserve">Número de personas sensibilizadas y/o capacitadas  en cultura solidaria </t>
  </si>
  <si>
    <t>2500 organizaciones participantes de proceso de promoción</t>
  </si>
  <si>
    <t>Número de organizaciones participantes de proceso de promoción</t>
  </si>
  <si>
    <t>4.3 Diseñar del Plan Nacional Decenal de la Economía Popular, Social y Solidaria de manera participativa con actores públicos, privados, académicos, populares, sociales y solidarios desde un enfoque territorial</t>
  </si>
  <si>
    <t>100% de Un (1) Documento de Plan Nacional Decenal de la Economía Popular, Social y Solidaria, diseñado</t>
  </si>
  <si>
    <t>Porcentaje de avance en el diseño  del Documentodel Plan Nacional Decenal de la Economia Popular, Social y Solidaria</t>
  </si>
  <si>
    <t>3. Fortalecer la articulación institucional para recuperar la confianza de la ciudadanía y para fortalecer la acción integral del Estado.</t>
  </si>
  <si>
    <t xml:space="preserve">3. Integralidad  de los sistemas de gestión para el desarrollo institucional </t>
  </si>
  <si>
    <t xml:space="preserve">5.1 Implementar  las dimensiones y  políticas que conforman el MIPG para lograr una mayor apropiación y cumplimiento adecuado de las funciones, garantizando  la satisfacción y participación ciudadana </t>
  </si>
  <si>
    <t xml:space="preserve">100% de avance de  MIPG  implementado </t>
  </si>
  <si>
    <t xml:space="preserve">Porcentaje de avance de  MIPG  implementado </t>
  </si>
  <si>
    <t xml:space="preserve">MAURICIO RODRÍGUEZ AMAYA </t>
  </si>
  <si>
    <t>MARIAN STEFANY SERRANO SÁNCHEZ</t>
  </si>
  <si>
    <t xml:space="preserve">
Coordinadora Grupo Planeación y Estadística</t>
  </si>
  <si>
    <t>Directora Técnica  de  Investigación y Planeación</t>
  </si>
  <si>
    <t>Directora Técnica de Desarrollo de las Organizaciones Solidarias</t>
  </si>
  <si>
    <t>FRANCY YOLIMA MORENO VASQUEZ</t>
  </si>
  <si>
    <r>
      <rPr>
        <sz val="12"/>
        <rFont val="Calibri Light"/>
        <family val="2"/>
      </rPr>
      <t>En este formato se presenta el Plan de Acción Institucional 2025, el cual responde al conjunto de los planes de acción de cada una de las dependencias de la Unidad Solidaria;</t>
    </r>
    <r>
      <rPr>
        <b/>
        <sz val="12"/>
        <rFont val="Calibri Light"/>
        <family val="2"/>
      </rPr>
      <t xml:space="preserve"> adoptados con la resolución número 012 del 29 de enero de 2025.</t>
    </r>
  </si>
  <si>
    <t xml:space="preserve">2.1 Adelantar las actividades para la implementación de las políticas que conforman el MIPG de acuerdo al plan de trabajo dispuesto por la Entidad </t>
  </si>
  <si>
    <t>Número de elaboradas  impresos</t>
  </si>
  <si>
    <t xml:space="preserve">1  Anteproyecto de presupuesto 2026 definido para la Unidad Solidaria </t>
  </si>
  <si>
    <t>Número  de anteproyecto de presupuesto de la Unidad Solidaria  2026 definido</t>
  </si>
  <si>
    <t>Número anteproyecto de presupuesto de la Unidad Solidaria  registrado en SIIF Nación.</t>
  </si>
  <si>
    <t xml:space="preserve">3.2 Expedición de CDP y RP de acuerdo a las solicitudes realizadas por los distintos Grupos de Trabajo de la Unidad Solidaria </t>
  </si>
  <si>
    <t>5. Contar con el mobiliario apropiado para la sede central de Unidad Solidaria  cumpliendo con las normas técnicas requeridas para el ejerccio seguro de la función pública.</t>
  </si>
  <si>
    <t>PLAN DE ACCIÓN 2025- GRUPO DE EDUCACIÓN E INVESTIGACIÓN</t>
  </si>
  <si>
    <t>Firmado en original</t>
  </si>
  <si>
    <t>Actualizado: 28/03/2025</t>
  </si>
  <si>
    <t>100% de acciones realizadas del plan MIPG vigencia 2025</t>
  </si>
  <si>
    <t>100%  de ejecución de las actividades del plan de mantenimiento de la infraestructura tecnología  de información y las comunicaciones, y su actualización para la vigencia 2026</t>
  </si>
  <si>
    <t>AVANCE CUALITATIVO</t>
  </si>
  <si>
    <t xml:space="preserve">100% de las solicitudes de correspondencia, tramitadas y entregadas </t>
  </si>
  <si>
    <t xml:space="preserve">Porcentaje de solicitudes de correspondencia  tramitadas y entregadas  </t>
  </si>
  <si>
    <t>Angela Gutierrez
Daihat Minyely Briceno Cortes</t>
  </si>
  <si>
    <t>Dirección Nacional - Subdirección Nacional
Direcciones Técnicas y Jefes de Oficina</t>
  </si>
  <si>
    <t>N/A - Versión Inicial del plan de acción institucional 2025</t>
  </si>
  <si>
    <t>V1</t>
  </si>
  <si>
    <t>Dirección de Investigación y Planeación</t>
  </si>
  <si>
    <t>V2</t>
  </si>
  <si>
    <t>1.	Grupo de Gestión Administrativa - incorpora acción relacionada con gestión de correspondencia, en atención a la resolución 017 de 2025 (Solicitud del Grupo de Gestión Administrativa)
2.	Grupo de Atención al Ciudadano - retira acción relacionada con gestión de correspondencia, en atención a la resolución 017 de 2025 (Solicitud de la Dirección de Investigación y Planeación)
3.	Dirección de Desarrollo - se ajustan fechas de inicio de algunas acciones, conforme se señala en el cronograma (Correcciones tipográficas que adelantó el Grupo de Planeación, no afectan metas ni acciones)
4.	Grupo de Educación - se corrige fecha en la meta de la acción 5.3 que por error quedó para 2024 siendo para 2025 (Correcciones tipográficas que adelantó el Grupo de Planeación, no afectan metas ni acciones)</t>
  </si>
  <si>
    <t>Actualizado: 25/03/2025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</si>
</sst>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yy;@"/>
    <numFmt numFmtId="166" formatCode="_-* #,##0_-;\-* #,##0_-;_-* &quot;-&quot;??_-;_-@_-"/>
    <numFmt numFmtId="167" formatCode="[$-240A]d&quot; de &quot;mmmm&quot; de &quot;yyyy;@"/>
  </numFmts>
  <fonts count="79" x14ac:knownFonts="1">
    <font>
      <sz val="10"/>
      <name val="Arial"/>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name val="Arial"/>
      <family val="2"/>
    </font>
    <font>
      <b/>
      <sz val="11"/>
      <color indexed="8"/>
      <name val="Calibri"/>
      <family val="2"/>
    </font>
    <font>
      <b/>
      <sz val="18"/>
      <color indexed="8"/>
      <name val="Calibri"/>
      <family val="2"/>
    </font>
    <font>
      <b/>
      <sz val="10"/>
      <name val="Aptos Narrow"/>
      <family val="2"/>
      <scheme val="minor"/>
    </font>
    <font>
      <b/>
      <sz val="8"/>
      <color indexed="8"/>
      <name val="Arial"/>
      <family val="2"/>
    </font>
    <font>
      <b/>
      <sz val="10"/>
      <color indexed="8"/>
      <name val="Arial Narrow"/>
      <family val="2"/>
    </font>
    <font>
      <sz val="8"/>
      <color indexed="8"/>
      <name val="Arial Narrow"/>
      <family val="2"/>
    </font>
    <font>
      <sz val="9"/>
      <color indexed="8"/>
      <name val="Arial Narrow"/>
      <family val="2"/>
    </font>
    <font>
      <b/>
      <sz val="11"/>
      <name val="Arial Narrow"/>
      <family val="2"/>
    </font>
    <font>
      <b/>
      <sz val="7"/>
      <color indexed="8"/>
      <name val="Arial Narrow"/>
      <family val="2"/>
    </font>
    <font>
      <b/>
      <sz val="10"/>
      <color indexed="8"/>
      <name val="Aptos Narrow"/>
      <family val="2"/>
      <scheme val="minor"/>
    </font>
    <font>
      <sz val="10"/>
      <name val="Arial Narrow"/>
      <family val="2"/>
    </font>
    <font>
      <sz val="10"/>
      <color rgb="FF000000"/>
      <name val="Arial Narrow"/>
      <family val="2"/>
    </font>
    <font>
      <b/>
      <sz val="10"/>
      <name val="Arial Narrow"/>
      <family val="2"/>
    </font>
    <font>
      <sz val="11"/>
      <name val="Arial Narrow"/>
      <family val="2"/>
    </font>
    <font>
      <b/>
      <sz val="10"/>
      <name val="Arial"/>
      <family val="2"/>
    </font>
    <font>
      <b/>
      <sz val="14"/>
      <name val="Arial"/>
      <family val="2"/>
    </font>
    <font>
      <sz val="8"/>
      <name val="Arial"/>
      <family val="2"/>
    </font>
    <font>
      <b/>
      <sz val="10"/>
      <name val="Aptos Narrow"/>
      <family val="2"/>
    </font>
    <font>
      <sz val="10"/>
      <name val="Calibri Light"/>
      <family val="2"/>
    </font>
    <font>
      <b/>
      <sz val="16"/>
      <color rgb="FF671C34"/>
      <name val="Calibri Light"/>
      <family val="2"/>
    </font>
    <font>
      <sz val="12"/>
      <name val="Calibri Light"/>
      <family val="2"/>
    </font>
    <font>
      <b/>
      <sz val="12"/>
      <name val="Calibri Light"/>
      <family val="2"/>
    </font>
    <font>
      <sz val="11"/>
      <color theme="1"/>
      <name val="Calibri Light"/>
      <family val="2"/>
    </font>
    <font>
      <u/>
      <sz val="10"/>
      <color theme="10"/>
      <name val="Arial"/>
      <family val="2"/>
    </font>
    <font>
      <sz val="11"/>
      <color rgb="FF006100"/>
      <name val="Aptos Narrow"/>
      <family val="2"/>
      <scheme val="minor"/>
    </font>
    <font>
      <sz val="11"/>
      <color rgb="FF9C0006"/>
      <name val="Aptos Narrow"/>
      <family val="2"/>
      <scheme val="minor"/>
    </font>
    <font>
      <b/>
      <sz val="18"/>
      <name val="Calibri"/>
      <family val="2"/>
    </font>
    <font>
      <sz val="7"/>
      <color indexed="8"/>
      <name val="Arial Narrow"/>
      <family val="2"/>
    </font>
    <font>
      <sz val="10"/>
      <color theme="1"/>
      <name val="Arial Narrow"/>
      <family val="2"/>
    </font>
    <font>
      <b/>
      <sz val="10"/>
      <color theme="1"/>
      <name val="Arial Narrow"/>
      <family val="2"/>
    </font>
    <font>
      <sz val="10"/>
      <color rgb="FFFF0000"/>
      <name val="Arial Narrow"/>
      <family val="2"/>
    </font>
    <font>
      <sz val="10"/>
      <color indexed="8"/>
      <name val="Arial Narrow"/>
      <family val="2"/>
    </font>
    <font>
      <b/>
      <sz val="11"/>
      <color indexed="8"/>
      <name val="Arial Narrow"/>
      <family val="2"/>
    </font>
    <font>
      <sz val="18"/>
      <color indexed="8"/>
      <name val="Calibri"/>
      <family val="2"/>
    </font>
    <font>
      <b/>
      <sz val="11"/>
      <color theme="1"/>
      <name val="Arial Narrow"/>
      <family val="2"/>
    </font>
    <font>
      <sz val="8"/>
      <color theme="1"/>
      <name val="Arial Narrow"/>
      <family val="2"/>
    </font>
    <font>
      <b/>
      <sz val="8"/>
      <color theme="1"/>
      <name val="Arial Narrow"/>
      <family val="2"/>
    </font>
    <font>
      <sz val="9"/>
      <color theme="1"/>
      <name val="Arial Narrow"/>
      <family val="2"/>
    </font>
    <font>
      <b/>
      <sz val="10"/>
      <color indexed="8"/>
      <name val="Aptos Narrow"/>
      <family val="2"/>
    </font>
    <font>
      <sz val="10"/>
      <name val="Aptos Narrow"/>
      <family val="2"/>
    </font>
    <font>
      <sz val="11"/>
      <color indexed="8"/>
      <name val="Arial Narrow"/>
      <family val="2"/>
    </font>
    <font>
      <sz val="11"/>
      <color rgb="FF000000"/>
      <name val="Arial Narrow"/>
      <family val="2"/>
    </font>
    <font>
      <sz val="11"/>
      <color theme="1"/>
      <name val="Arial Narrow"/>
      <family val="2"/>
    </font>
    <font>
      <sz val="11"/>
      <name val="Aptos Narrow"/>
      <family val="2"/>
    </font>
    <font>
      <b/>
      <sz val="9"/>
      <color indexed="81"/>
      <name val="Tahoma"/>
      <family val="2"/>
    </font>
    <font>
      <sz val="9"/>
      <color indexed="81"/>
      <name val="Tahoma"/>
      <family val="2"/>
    </font>
    <font>
      <sz val="10"/>
      <color theme="3" tint="0.79998168889431442"/>
      <name val="Arial Narrow"/>
      <family val="2"/>
    </font>
    <font>
      <strike/>
      <sz val="10"/>
      <color theme="1"/>
      <name val="Arial Narrow"/>
      <family val="2"/>
    </font>
    <font>
      <strike/>
      <sz val="10"/>
      <name val="Arial Narrow"/>
      <family val="2"/>
    </font>
    <font>
      <strike/>
      <sz val="10"/>
      <color rgb="FFFF0000"/>
      <name val="Arial Narrow"/>
      <family val="2"/>
    </font>
    <font>
      <b/>
      <sz val="18"/>
      <name val="Arial Narrow"/>
      <family val="2"/>
    </font>
    <font>
      <sz val="10"/>
      <color rgb="FF1F497D"/>
      <name val="Arial Narrow"/>
      <family val="2"/>
    </font>
    <font>
      <b/>
      <sz val="18"/>
      <color rgb="FF000000"/>
      <name val="Calibri"/>
      <family val="2"/>
    </font>
    <font>
      <b/>
      <sz val="9"/>
      <name val="Arial"/>
      <family val="2"/>
    </font>
    <font>
      <sz val="9"/>
      <name val="Arial"/>
      <family val="2"/>
    </font>
    <font>
      <b/>
      <sz val="11"/>
      <name val="Calibri"/>
      <family val="2"/>
    </font>
    <font>
      <b/>
      <sz val="8"/>
      <name val="Arial"/>
      <family val="2"/>
    </font>
    <font>
      <sz val="8"/>
      <name val="Arial Narrow"/>
      <family val="2"/>
    </font>
    <font>
      <sz val="9"/>
      <name val="Arial Narrow"/>
      <family val="2"/>
    </font>
    <font>
      <sz val="7"/>
      <name val="Arial Narrow"/>
      <family val="2"/>
    </font>
    <font>
      <sz val="11"/>
      <color rgb="FF9C5700"/>
      <name val="Aptos Narrow"/>
      <family val="2"/>
      <scheme val="minor"/>
    </font>
    <font>
      <b/>
      <sz val="18"/>
      <color indexed="8"/>
      <name val="Arial Narrow"/>
      <family val="2"/>
    </font>
    <font>
      <b/>
      <sz val="18"/>
      <color theme="1"/>
      <name val="Calibri"/>
      <family val="2"/>
    </font>
    <font>
      <b/>
      <sz val="10"/>
      <color indexed="8"/>
      <name val="Arial"/>
      <family val="2"/>
    </font>
    <font>
      <sz val="10"/>
      <color theme="0" tint="-0.499984740745262"/>
      <name val="Arial"/>
      <family val="2"/>
    </font>
    <font>
      <b/>
      <sz val="10"/>
      <color theme="0" tint="-0.499984740745262"/>
      <name val="Arial"/>
      <family val="2"/>
    </font>
    <font>
      <sz val="10"/>
      <color indexed="8"/>
      <name val="Arial"/>
      <family val="2"/>
    </font>
    <font>
      <sz val="9"/>
      <color theme="0" tint="-0.499984740745262"/>
      <name val="Arial"/>
      <family val="2"/>
    </font>
    <font>
      <sz val="10"/>
      <color indexed="8"/>
      <name val="Aptos Narrow"/>
      <family val="2"/>
    </font>
    <font>
      <sz val="10"/>
      <color theme="2" tint="-0.249977111117893"/>
      <name val="Arial Narrow"/>
      <family val="2"/>
    </font>
    <font>
      <sz val="10"/>
      <color theme="2" tint="-0.249977111117893"/>
      <name val="Arial"/>
      <family val="2"/>
    </font>
    <font>
      <sz val="11"/>
      <color theme="2" tint="-0.249977111117893"/>
      <name val="Arial Narrow"/>
      <family val="2"/>
    </font>
    <font>
      <sz val="10"/>
      <color theme="1" tint="0.249977111117893"/>
      <name val="Arial Narrow"/>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theme="0" tint="-0.249977111117893"/>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FFEB9C"/>
      </patternFill>
    </fill>
    <fill>
      <patternFill patternType="solid">
        <fgColor theme="4" tint="0.7999816888943144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ck">
        <color rgb="FF671C34"/>
      </left>
      <right/>
      <top style="thick">
        <color rgb="FF671C34"/>
      </top>
      <bottom/>
      <diagonal/>
    </border>
    <border>
      <left/>
      <right/>
      <top style="thick">
        <color rgb="FF671C34"/>
      </top>
      <bottom/>
      <diagonal/>
    </border>
    <border>
      <left/>
      <right style="thick">
        <color rgb="FF671C34"/>
      </right>
      <top style="thick">
        <color rgb="FF671C34"/>
      </top>
      <bottom/>
      <diagonal/>
    </border>
    <border>
      <left style="thick">
        <color rgb="FF671C34"/>
      </left>
      <right/>
      <top/>
      <bottom/>
      <diagonal/>
    </border>
    <border>
      <left/>
      <right style="thick">
        <color rgb="FF671C34"/>
      </right>
      <top/>
      <bottom/>
      <diagonal/>
    </border>
    <border>
      <left style="thick">
        <color rgb="FF671C34"/>
      </left>
      <right/>
      <top/>
      <bottom style="thick">
        <color rgb="FF671C34"/>
      </bottom>
      <diagonal/>
    </border>
    <border>
      <left/>
      <right/>
      <top/>
      <bottom style="thick">
        <color rgb="FF671C34"/>
      </bottom>
      <diagonal/>
    </border>
    <border>
      <left/>
      <right style="thick">
        <color rgb="FF671C34"/>
      </right>
      <top/>
      <bottom style="thick">
        <color rgb="FF671C3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s>
  <cellStyleXfs count="25">
    <xf numFmtId="0" fontId="0" fillId="0" borderId="0"/>
    <xf numFmtId="9" fontId="5" fillId="0" borderId="0" applyFont="0" applyFill="0" applyBorder="0" applyAlignment="0" applyProtection="0"/>
    <xf numFmtId="0" fontId="5" fillId="0" borderId="0"/>
    <xf numFmtId="0" fontId="4" fillId="0" borderId="0"/>
    <xf numFmtId="0" fontId="29" fillId="0" borderId="0" applyNumberFormat="0" applyFill="0" applyBorder="0" applyAlignment="0" applyProtection="0"/>
    <xf numFmtId="0" fontId="30" fillId="6" borderId="0" applyNumberFormat="0" applyBorder="0" applyAlignment="0" applyProtection="0"/>
    <xf numFmtId="0" fontId="31" fillId="7" borderId="0" applyNumberFormat="0" applyBorder="0" applyAlignment="0" applyProtection="0"/>
    <xf numFmtId="0" fontId="3" fillId="0" borderId="0"/>
    <xf numFmtId="9"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0" fontId="5" fillId="0" borderId="0"/>
    <xf numFmtId="0" fontId="3" fillId="0" borderId="0"/>
    <xf numFmtId="0" fontId="5" fillId="0" borderId="0"/>
    <xf numFmtId="0" fontId="3" fillId="0" borderId="0"/>
    <xf numFmtId="0" fontId="3" fillId="0" borderId="0"/>
    <xf numFmtId="0" fontId="66" fillId="11"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1541">
    <xf numFmtId="0" fontId="0" fillId="0" borderId="0" xfId="0"/>
    <xf numFmtId="0" fontId="0" fillId="2" borderId="0" xfId="0" applyFill="1"/>
    <xf numFmtId="9" fontId="0" fillId="2" borderId="0" xfId="1" applyFont="1" applyFill="1" applyAlignment="1">
      <alignment horizontal="center" vertical="center"/>
    </xf>
    <xf numFmtId="0" fontId="6" fillId="2" borderId="0" xfId="0" applyFont="1" applyFill="1" applyAlignment="1">
      <alignment vertical="center" wrapText="1"/>
    </xf>
    <xf numFmtId="0" fontId="7" fillId="3" borderId="2" xfId="0" applyFont="1" applyFill="1" applyBorder="1" applyAlignment="1">
      <alignment vertical="center"/>
    </xf>
    <xf numFmtId="0" fontId="7" fillId="3" borderId="0" xfId="0" applyFont="1" applyFill="1" applyAlignment="1">
      <alignment vertical="center"/>
    </xf>
    <xf numFmtId="0" fontId="7" fillId="3" borderId="7"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10" xfId="0" applyFont="1" applyFill="1" applyBorder="1" applyAlignment="1">
      <alignment vertical="center"/>
    </xf>
    <xf numFmtId="0" fontId="9" fillId="3" borderId="8" xfId="0" applyFont="1" applyFill="1" applyBorder="1"/>
    <xf numFmtId="0" fontId="9" fillId="3" borderId="9" xfId="0" applyFont="1" applyFill="1" applyBorder="1"/>
    <xf numFmtId="0" fontId="10" fillId="0" borderId="15" xfId="0" applyFont="1" applyBorder="1" applyAlignment="1">
      <alignment horizontal="center" vertical="center" wrapText="1"/>
    </xf>
    <xf numFmtId="0" fontId="14" fillId="0" borderId="17" xfId="0" applyFont="1" applyBorder="1" applyAlignment="1">
      <alignment horizontal="center" vertical="center" textRotation="90"/>
    </xf>
    <xf numFmtId="0" fontId="14" fillId="0" borderId="18" xfId="0" applyFont="1" applyBorder="1" applyAlignment="1">
      <alignment horizontal="center" vertical="center" textRotation="90"/>
    </xf>
    <xf numFmtId="0" fontId="15" fillId="0" borderId="8" xfId="0" applyFont="1" applyBorder="1" applyAlignment="1">
      <alignment horizontal="center" vertical="center" wrapText="1"/>
    </xf>
    <xf numFmtId="0" fontId="15" fillId="0" borderId="15" xfId="0" applyFont="1" applyBorder="1" applyAlignment="1">
      <alignment horizontal="center" vertical="center" wrapText="1"/>
    </xf>
    <xf numFmtId="9" fontId="16" fillId="0" borderId="23" xfId="2" applyNumberFormat="1" applyFont="1" applyBorder="1" applyAlignment="1">
      <alignment horizontal="center" vertical="center" wrapText="1"/>
    </xf>
    <xf numFmtId="9" fontId="16" fillId="0" borderId="23" xfId="2" applyNumberFormat="1" applyFont="1" applyBorder="1" applyAlignment="1">
      <alignment vertical="center" wrapText="1"/>
    </xf>
    <xf numFmtId="0" fontId="16" fillId="0" borderId="23" xfId="2" applyFont="1" applyBorder="1" applyAlignment="1">
      <alignment horizontal="justify" vertical="center" wrapText="1"/>
    </xf>
    <xf numFmtId="0" fontId="17" fillId="0" borderId="23" xfId="2" applyFont="1" applyBorder="1" applyAlignment="1">
      <alignment horizontal="justify" vertical="center" wrapText="1"/>
    </xf>
    <xf numFmtId="0" fontId="16" fillId="0" borderId="23" xfId="2" applyFont="1" applyBorder="1" applyAlignment="1">
      <alignment horizontal="justify" vertical="center"/>
    </xf>
    <xf numFmtId="164" fontId="16" fillId="0" borderId="23" xfId="1" applyNumberFormat="1" applyFont="1" applyFill="1" applyBorder="1" applyAlignment="1">
      <alignment horizontal="center" vertical="center"/>
    </xf>
    <xf numFmtId="9" fontId="16" fillId="0" borderId="23" xfId="1" applyFont="1" applyFill="1" applyBorder="1" applyAlignment="1">
      <alignment vertical="center" wrapText="1"/>
    </xf>
    <xf numFmtId="165" fontId="16" fillId="0" borderId="23" xfId="1" applyNumberFormat="1" applyFont="1" applyFill="1" applyBorder="1" applyAlignment="1">
      <alignment horizontal="center" vertical="center"/>
    </xf>
    <xf numFmtId="0" fontId="16" fillId="0" borderId="23" xfId="2" applyFont="1" applyBorder="1" applyAlignment="1">
      <alignment vertical="center" wrapText="1"/>
    </xf>
    <xf numFmtId="0" fontId="18" fillId="0" borderId="24" xfId="2" applyFont="1" applyBorder="1" applyAlignment="1">
      <alignment horizontal="center" vertical="center" wrapText="1"/>
    </xf>
    <xf numFmtId="164" fontId="16" fillId="2" borderId="25" xfId="2" applyNumberFormat="1" applyFont="1" applyFill="1" applyBorder="1" applyAlignment="1">
      <alignment horizontal="center" vertical="center"/>
    </xf>
    <xf numFmtId="164" fontId="16" fillId="4" borderId="26" xfId="2" applyNumberFormat="1" applyFont="1" applyFill="1" applyBorder="1" applyAlignment="1">
      <alignment horizontal="center" vertical="center"/>
    </xf>
    <xf numFmtId="164" fontId="16" fillId="0" borderId="25" xfId="2" applyNumberFormat="1" applyFont="1" applyBorder="1" applyAlignment="1">
      <alignment horizontal="center" vertical="center"/>
    </xf>
    <xf numFmtId="9" fontId="16" fillId="0" borderId="25" xfId="1" applyFont="1" applyBorder="1" applyAlignment="1">
      <alignment horizontal="center" vertical="center"/>
    </xf>
    <xf numFmtId="0" fontId="16" fillId="0" borderId="26" xfId="2" applyFont="1" applyBorder="1" applyAlignment="1">
      <alignment horizontal="justify" vertical="center" wrapText="1"/>
    </xf>
    <xf numFmtId="0" fontId="16" fillId="2" borderId="28" xfId="2" applyFont="1" applyFill="1" applyBorder="1" applyAlignment="1">
      <alignment horizontal="center" vertical="center" wrapText="1"/>
    </xf>
    <xf numFmtId="0" fontId="16" fillId="0" borderId="29" xfId="2" applyFont="1" applyBorder="1" applyAlignment="1">
      <alignment horizontal="center" vertical="center" wrapText="1"/>
    </xf>
    <xf numFmtId="9" fontId="16" fillId="0" borderId="28" xfId="2" applyNumberFormat="1" applyFont="1" applyBorder="1" applyAlignment="1">
      <alignment horizontal="center" vertical="center" wrapText="1"/>
    </xf>
    <xf numFmtId="9" fontId="16" fillId="0" borderId="28" xfId="2" applyNumberFormat="1" applyFont="1" applyBorder="1" applyAlignment="1">
      <alignment vertical="center" wrapText="1"/>
    </xf>
    <xf numFmtId="0" fontId="17" fillId="0" borderId="28" xfId="2" applyFont="1" applyBorder="1" applyAlignment="1">
      <alignment horizontal="justify" vertical="center" wrapText="1"/>
    </xf>
    <xf numFmtId="0" fontId="16" fillId="0" borderId="28" xfId="2" applyFont="1" applyBorder="1" applyAlignment="1">
      <alignment horizontal="justify" vertical="center" wrapText="1"/>
    </xf>
    <xf numFmtId="164" fontId="16" fillId="0" borderId="28" xfId="1" applyNumberFormat="1" applyFont="1" applyFill="1" applyBorder="1" applyAlignment="1">
      <alignment horizontal="center" vertical="center"/>
    </xf>
    <xf numFmtId="9" fontId="16" fillId="0" borderId="28" xfId="1" applyFont="1" applyFill="1" applyBorder="1" applyAlignment="1">
      <alignment vertical="center" wrapText="1"/>
    </xf>
    <xf numFmtId="165" fontId="16" fillId="0" borderId="28" xfId="1" applyNumberFormat="1" applyFont="1" applyFill="1" applyBorder="1" applyAlignment="1">
      <alignment horizontal="center" vertical="center"/>
    </xf>
    <xf numFmtId="0" fontId="16" fillId="0" borderId="28" xfId="2" applyFont="1" applyBorder="1" applyAlignment="1">
      <alignment vertical="center" wrapText="1"/>
    </xf>
    <xf numFmtId="0" fontId="18" fillId="0" borderId="29" xfId="2" applyFont="1" applyBorder="1" applyAlignment="1">
      <alignment horizontal="center" vertical="center" wrapText="1"/>
    </xf>
    <xf numFmtId="164" fontId="16" fillId="2" borderId="27" xfId="2" applyNumberFormat="1" applyFont="1" applyFill="1" applyBorder="1" applyAlignment="1">
      <alignment horizontal="center" vertical="center"/>
    </xf>
    <xf numFmtId="164" fontId="16" fillId="4" borderId="31" xfId="2" applyNumberFormat="1" applyFont="1" applyFill="1" applyBorder="1" applyAlignment="1">
      <alignment horizontal="center" vertical="center"/>
    </xf>
    <xf numFmtId="164" fontId="16" fillId="0" borderId="27" xfId="2" applyNumberFormat="1" applyFont="1" applyBorder="1" applyAlignment="1">
      <alignment horizontal="center" vertical="center"/>
    </xf>
    <xf numFmtId="9" fontId="16" fillId="0" borderId="27" xfId="1" applyFont="1" applyBorder="1" applyAlignment="1">
      <alignment horizontal="center" vertical="center"/>
    </xf>
    <xf numFmtId="0" fontId="16" fillId="0" borderId="31" xfId="2" applyFont="1" applyBorder="1" applyAlignment="1">
      <alignment horizontal="justify" vertical="center" wrapText="1"/>
    </xf>
    <xf numFmtId="0" fontId="17" fillId="0" borderId="28" xfId="2" applyFont="1" applyBorder="1" applyAlignment="1">
      <alignment horizontal="justify" vertical="center"/>
    </xf>
    <xf numFmtId="9" fontId="16" fillId="0" borderId="33" xfId="2" applyNumberFormat="1" applyFont="1" applyBorder="1" applyAlignment="1">
      <alignment vertical="center" wrapText="1"/>
    </xf>
    <xf numFmtId="0" fontId="16" fillId="0" borderId="33" xfId="2" applyFont="1" applyBorder="1" applyAlignment="1">
      <alignment horizontal="justify" vertical="center" wrapText="1"/>
    </xf>
    <xf numFmtId="0" fontId="17" fillId="0" borderId="33" xfId="2" applyFont="1" applyBorder="1" applyAlignment="1">
      <alignment horizontal="justify" vertical="center" wrapText="1"/>
    </xf>
    <xf numFmtId="164" fontId="16" fillId="0" borderId="33" xfId="1" applyNumberFormat="1" applyFont="1" applyFill="1" applyBorder="1" applyAlignment="1">
      <alignment horizontal="center" vertical="center"/>
    </xf>
    <xf numFmtId="9" fontId="16" fillId="0" borderId="33" xfId="1" applyFont="1" applyFill="1" applyBorder="1" applyAlignment="1">
      <alignment vertical="center" wrapText="1"/>
    </xf>
    <xf numFmtId="165" fontId="16" fillId="0" borderId="33" xfId="1" applyNumberFormat="1" applyFont="1" applyFill="1" applyBorder="1" applyAlignment="1">
      <alignment horizontal="center" vertical="center"/>
    </xf>
    <xf numFmtId="0" fontId="16" fillId="0" borderId="33" xfId="2" applyFont="1" applyBorder="1" applyAlignment="1">
      <alignment vertical="center" wrapText="1"/>
    </xf>
    <xf numFmtId="0" fontId="18" fillId="0" borderId="34" xfId="2" applyFont="1" applyBorder="1" applyAlignment="1">
      <alignment horizontal="center" vertical="center" wrapText="1"/>
    </xf>
    <xf numFmtId="164" fontId="16" fillId="2" borderId="17" xfId="2" applyNumberFormat="1" applyFont="1" applyFill="1" applyBorder="1" applyAlignment="1">
      <alignment horizontal="center" vertical="center"/>
    </xf>
    <xf numFmtId="9" fontId="16" fillId="0" borderId="17" xfId="1" applyFont="1" applyBorder="1" applyAlignment="1">
      <alignment horizontal="center" vertical="center"/>
    </xf>
    <xf numFmtId="0" fontId="16" fillId="0" borderId="35" xfId="2" applyFont="1" applyBorder="1" applyAlignment="1">
      <alignment horizontal="justify" vertical="center" wrapText="1"/>
    </xf>
    <xf numFmtId="0" fontId="16" fillId="2" borderId="36" xfId="3" applyFont="1" applyFill="1" applyBorder="1" applyAlignment="1">
      <alignment horizontal="justify" vertical="center" wrapText="1"/>
    </xf>
    <xf numFmtId="9" fontId="16" fillId="0" borderId="37" xfId="2" applyNumberFormat="1" applyFont="1" applyBorder="1" applyAlignment="1">
      <alignment horizontal="center" vertical="center" wrapText="1"/>
    </xf>
    <xf numFmtId="9" fontId="16" fillId="0" borderId="37" xfId="2" applyNumberFormat="1" applyFont="1" applyBorder="1" applyAlignment="1">
      <alignment vertical="center" wrapText="1"/>
    </xf>
    <xf numFmtId="0" fontId="16" fillId="0" borderId="37" xfId="2" applyFont="1" applyBorder="1" applyAlignment="1">
      <alignment horizontal="justify" vertical="center" wrapText="1"/>
    </xf>
    <xf numFmtId="164" fontId="16" fillId="0" borderId="37" xfId="1" applyNumberFormat="1" applyFont="1" applyFill="1" applyBorder="1" applyAlignment="1">
      <alignment horizontal="center" vertical="center"/>
    </xf>
    <xf numFmtId="9" fontId="16" fillId="0" borderId="37" xfId="1" applyFont="1" applyFill="1" applyBorder="1" applyAlignment="1">
      <alignment vertical="center" wrapText="1"/>
    </xf>
    <xf numFmtId="165" fontId="16" fillId="0" borderId="37" xfId="1" applyNumberFormat="1" applyFont="1" applyFill="1" applyBorder="1" applyAlignment="1">
      <alignment horizontal="center" vertical="center"/>
    </xf>
    <xf numFmtId="0" fontId="16" fillId="0" borderId="37" xfId="2" applyFont="1" applyBorder="1" applyAlignment="1">
      <alignment vertical="center" wrapText="1"/>
    </xf>
    <xf numFmtId="0" fontId="18" fillId="0" borderId="38" xfId="2" applyFont="1" applyBorder="1" applyAlignment="1">
      <alignment horizontal="center" vertical="center" wrapText="1"/>
    </xf>
    <xf numFmtId="164" fontId="16" fillId="2" borderId="36" xfId="2" applyNumberFormat="1" applyFont="1" applyFill="1" applyBorder="1" applyAlignment="1">
      <alignment horizontal="center" vertical="center"/>
    </xf>
    <xf numFmtId="164" fontId="16" fillId="4" borderId="39" xfId="2" applyNumberFormat="1" applyFont="1" applyFill="1" applyBorder="1" applyAlignment="1">
      <alignment horizontal="center" vertical="center"/>
    </xf>
    <xf numFmtId="164" fontId="16" fillId="0" borderId="36" xfId="2" applyNumberFormat="1" applyFont="1" applyBorder="1" applyAlignment="1">
      <alignment horizontal="center" vertical="center"/>
    </xf>
    <xf numFmtId="9" fontId="16" fillId="0" borderId="36" xfId="1" applyFont="1" applyBorder="1" applyAlignment="1">
      <alignment horizontal="center" vertical="center"/>
    </xf>
    <xf numFmtId="0" fontId="16" fillId="0" borderId="39" xfId="2" applyFont="1" applyBorder="1" applyAlignment="1">
      <alignment horizontal="justify" vertical="center" wrapText="1"/>
    </xf>
    <xf numFmtId="9" fontId="16" fillId="4" borderId="39" xfId="2" applyNumberFormat="1" applyFont="1" applyFill="1" applyBorder="1" applyAlignment="1">
      <alignment horizontal="center" vertical="center"/>
    </xf>
    <xf numFmtId="9" fontId="16" fillId="0" borderId="36" xfId="2" applyNumberFormat="1" applyFont="1" applyBorder="1" applyAlignment="1">
      <alignment horizontal="center" vertical="center"/>
    </xf>
    <xf numFmtId="0" fontId="16" fillId="0" borderId="39" xfId="2" applyFont="1" applyBorder="1" applyAlignment="1">
      <alignment horizontal="justify" vertical="center"/>
    </xf>
    <xf numFmtId="0" fontId="16" fillId="0" borderId="40" xfId="2" applyFont="1" applyBorder="1" applyAlignment="1">
      <alignment horizontal="justify" vertical="center" wrapText="1"/>
    </xf>
    <xf numFmtId="164" fontId="16" fillId="0" borderId="40" xfId="1" applyNumberFormat="1" applyFont="1" applyFill="1" applyBorder="1" applyAlignment="1">
      <alignment horizontal="center" vertical="center"/>
    </xf>
    <xf numFmtId="0" fontId="16" fillId="0" borderId="40" xfId="2" applyFont="1" applyBorder="1" applyAlignment="1">
      <alignment vertical="center" wrapText="1"/>
    </xf>
    <xf numFmtId="0" fontId="18" fillId="0" borderId="42" xfId="2" applyFont="1" applyBorder="1" applyAlignment="1">
      <alignment horizontal="center" vertical="center" wrapText="1"/>
    </xf>
    <xf numFmtId="164" fontId="16" fillId="2" borderId="22" xfId="2" applyNumberFormat="1" applyFont="1" applyFill="1" applyBorder="1" applyAlignment="1">
      <alignment horizontal="center" vertical="center"/>
    </xf>
    <xf numFmtId="164" fontId="16" fillId="4" borderId="43" xfId="2" applyNumberFormat="1" applyFont="1" applyFill="1" applyBorder="1" applyAlignment="1">
      <alignment horizontal="center" vertical="center"/>
    </xf>
    <xf numFmtId="164" fontId="16" fillId="0" borderId="22" xfId="2" applyNumberFormat="1" applyFont="1" applyBorder="1" applyAlignment="1">
      <alignment horizontal="center" vertical="center"/>
    </xf>
    <xf numFmtId="9" fontId="16" fillId="0" borderId="22" xfId="1" applyFont="1" applyBorder="1" applyAlignment="1">
      <alignment horizontal="center" vertical="center"/>
    </xf>
    <xf numFmtId="0" fontId="16" fillId="0" borderId="43" xfId="2" applyFont="1" applyBorder="1" applyAlignment="1">
      <alignment horizontal="justify" vertical="center"/>
    </xf>
    <xf numFmtId="0" fontId="19" fillId="0" borderId="31" xfId="2" applyFont="1" applyBorder="1" applyAlignment="1">
      <alignment horizontal="justify" vertical="center" wrapText="1"/>
    </xf>
    <xf numFmtId="0" fontId="16" fillId="2" borderId="33" xfId="2" applyFont="1" applyFill="1" applyBorder="1" applyAlignment="1">
      <alignment horizontal="center" vertical="center" wrapText="1"/>
    </xf>
    <xf numFmtId="0" fontId="16" fillId="0" borderId="35" xfId="2" applyFont="1" applyBorder="1" applyAlignment="1">
      <alignment horizontal="justify" vertical="center"/>
    </xf>
    <xf numFmtId="0" fontId="20" fillId="2" borderId="4" xfId="0" applyFont="1" applyFill="1" applyBorder="1"/>
    <xf numFmtId="0" fontId="20" fillId="2" borderId="0" xfId="0" applyFont="1" applyFill="1"/>
    <xf numFmtId="0" fontId="0" fillId="2" borderId="5" xfId="0" applyFill="1" applyBorder="1"/>
    <xf numFmtId="0" fontId="21" fillId="2" borderId="4" xfId="0" applyFont="1" applyFill="1" applyBorder="1" applyAlignment="1">
      <alignment horizontal="center" vertical="center"/>
    </xf>
    <xf numFmtId="0" fontId="0" fillId="2" borderId="0" xfId="0" applyFill="1" applyAlignment="1">
      <alignment vertical="center"/>
    </xf>
    <xf numFmtId="0" fontId="13" fillId="2" borderId="4" xfId="2" applyFont="1" applyFill="1" applyBorder="1"/>
    <xf numFmtId="0" fontId="13" fillId="2" borderId="0" xfId="2" applyFont="1" applyFill="1"/>
    <xf numFmtId="0" fontId="13" fillId="2" borderId="0" xfId="2" applyFont="1" applyFill="1" applyAlignment="1">
      <alignment horizontal="justify" vertical="center"/>
    </xf>
    <xf numFmtId="0" fontId="13" fillId="2" borderId="0" xfId="2" applyFont="1" applyFill="1" applyAlignment="1">
      <alignment horizontal="left"/>
    </xf>
    <xf numFmtId="0" fontId="22" fillId="2" borderId="0" xfId="2" applyFont="1" applyFill="1"/>
    <xf numFmtId="164" fontId="13" fillId="2" borderId="0" xfId="2" applyNumberFormat="1" applyFont="1" applyFill="1" applyAlignment="1">
      <alignment horizontal="center" vertical="center"/>
    </xf>
    <xf numFmtId="165" fontId="13" fillId="2" borderId="0" xfId="2" applyNumberFormat="1" applyFont="1" applyFill="1" applyAlignment="1">
      <alignment horizontal="center"/>
    </xf>
    <xf numFmtId="0" fontId="19" fillId="2" borderId="5" xfId="2" applyFont="1" applyFill="1" applyBorder="1"/>
    <xf numFmtId="0" fontId="0" fillId="2" borderId="4" xfId="0" applyFill="1" applyBorder="1" applyAlignment="1">
      <alignment vertical="center" wrapText="1"/>
    </xf>
    <xf numFmtId="0" fontId="13" fillId="2" borderId="6" xfId="2" applyFont="1" applyFill="1" applyBorder="1" applyAlignment="1">
      <alignment horizontal="left" vertical="top" wrapText="1"/>
    </xf>
    <xf numFmtId="0" fontId="13" fillId="2" borderId="7" xfId="2" applyFont="1" applyFill="1" applyBorder="1"/>
    <xf numFmtId="0" fontId="13" fillId="2" borderId="7" xfId="2" applyFont="1" applyFill="1" applyBorder="1" applyAlignment="1">
      <alignment horizontal="left" vertical="top" wrapText="1"/>
    </xf>
    <xf numFmtId="0" fontId="23" fillId="2" borderId="7" xfId="2" applyFont="1" applyFill="1" applyBorder="1" applyAlignment="1">
      <alignment horizontal="left" vertical="top"/>
    </xf>
    <xf numFmtId="0" fontId="22" fillId="2" borderId="7" xfId="2" applyFont="1" applyFill="1" applyBorder="1"/>
    <xf numFmtId="0" fontId="13" fillId="2" borderId="11" xfId="2" applyFont="1" applyFill="1" applyBorder="1"/>
    <xf numFmtId="0" fontId="0" fillId="2" borderId="6" xfId="0" applyFill="1" applyBorder="1" applyAlignment="1">
      <alignment vertical="center" wrapText="1"/>
    </xf>
    <xf numFmtId="0" fontId="0" fillId="2" borderId="7" xfId="0" applyFill="1" applyBorder="1"/>
    <xf numFmtId="0" fontId="0" fillId="2" borderId="11" xfId="0" applyFill="1" applyBorder="1"/>
    <xf numFmtId="0" fontId="24" fillId="2" borderId="44" xfId="0" applyFont="1" applyFill="1" applyBorder="1"/>
    <xf numFmtId="0" fontId="24" fillId="2" borderId="45" xfId="0" applyFont="1" applyFill="1" applyBorder="1"/>
    <xf numFmtId="0" fontId="24" fillId="2" borderId="46" xfId="0" applyFont="1" applyFill="1" applyBorder="1"/>
    <xf numFmtId="0" fontId="24" fillId="2" borderId="0" xfId="0" applyFont="1" applyFill="1"/>
    <xf numFmtId="0" fontId="24" fillId="2" borderId="47" xfId="0" applyFont="1" applyFill="1" applyBorder="1"/>
    <xf numFmtId="0" fontId="24" fillId="2" borderId="48" xfId="0" applyFont="1" applyFill="1" applyBorder="1"/>
    <xf numFmtId="0" fontId="26" fillId="2" borderId="0" xfId="0" applyFont="1" applyFill="1"/>
    <xf numFmtId="0" fontId="27" fillId="2" borderId="0" xfId="0" applyFont="1" applyFill="1"/>
    <xf numFmtId="0" fontId="24" fillId="2" borderId="47" xfId="0" applyFont="1" applyFill="1" applyBorder="1" applyAlignment="1">
      <alignment horizontal="left" vertical="center"/>
    </xf>
    <xf numFmtId="0" fontId="24" fillId="2" borderId="0" xfId="0" applyFont="1" applyFill="1" applyAlignment="1">
      <alignment horizontal="left" vertical="center"/>
    </xf>
    <xf numFmtId="0" fontId="28" fillId="5" borderId="28" xfId="0" applyFont="1" applyFill="1" applyBorder="1" applyAlignment="1">
      <alignment horizontal="left" vertical="center"/>
    </xf>
    <xf numFmtId="0" fontId="24" fillId="2" borderId="48" xfId="0" applyFont="1" applyFill="1" applyBorder="1" applyAlignment="1">
      <alignment horizontal="left" vertical="center"/>
    </xf>
    <xf numFmtId="0" fontId="24" fillId="2" borderId="49" xfId="0" applyFont="1" applyFill="1" applyBorder="1"/>
    <xf numFmtId="0" fontId="24" fillId="2" borderId="50" xfId="0" applyFont="1" applyFill="1" applyBorder="1"/>
    <xf numFmtId="0" fontId="24" fillId="2" borderId="51" xfId="0" applyFont="1" applyFill="1" applyBorder="1"/>
    <xf numFmtId="9" fontId="34" fillId="0" borderId="28" xfId="1" applyFont="1" applyFill="1" applyBorder="1" applyAlignment="1">
      <alignment horizontal="center" vertical="center"/>
    </xf>
    <xf numFmtId="9" fontId="34" fillId="0" borderId="28" xfId="1" applyFont="1" applyFill="1" applyBorder="1" applyAlignment="1">
      <alignment horizontal="center" vertical="center" wrapText="1"/>
    </xf>
    <xf numFmtId="14" fontId="34" fillId="2" borderId="28" xfId="8" applyNumberFormat="1" applyFont="1" applyFill="1" applyBorder="1" applyAlignment="1">
      <alignment horizontal="center" vertical="center"/>
    </xf>
    <xf numFmtId="0" fontId="16" fillId="2" borderId="28" xfId="7" applyFont="1" applyFill="1" applyBorder="1" applyAlignment="1">
      <alignment horizontal="left" vertical="center" wrapText="1"/>
    </xf>
    <xf numFmtId="9" fontId="16" fillId="2" borderId="28" xfId="2" applyNumberFormat="1" applyFont="1" applyFill="1" applyBorder="1" applyAlignment="1">
      <alignment horizontal="justify" vertical="center" wrapText="1"/>
    </xf>
    <xf numFmtId="9" fontId="16" fillId="2" borderId="28" xfId="1" applyFont="1" applyFill="1" applyBorder="1" applyAlignment="1">
      <alignment horizontal="center" vertical="center"/>
    </xf>
    <xf numFmtId="9" fontId="16" fillId="0" borderId="28" xfId="1" applyFont="1" applyFill="1" applyBorder="1" applyAlignment="1">
      <alignment horizontal="center" vertical="center" wrapText="1"/>
    </xf>
    <xf numFmtId="14" fontId="16" fillId="2" borderId="28" xfId="8" applyNumberFormat="1" applyFont="1" applyFill="1" applyBorder="1" applyAlignment="1">
      <alignment horizontal="center" vertical="center"/>
    </xf>
    <xf numFmtId="0" fontId="18" fillId="0" borderId="56" xfId="2" applyFont="1" applyBorder="1" applyAlignment="1">
      <alignment horizontal="center" vertical="center" wrapText="1"/>
    </xf>
    <xf numFmtId="0" fontId="16" fillId="0" borderId="57" xfId="0" applyFont="1" applyBorder="1" applyAlignment="1">
      <alignment horizontal="center" vertical="center"/>
    </xf>
    <xf numFmtId="10" fontId="16" fillId="4" borderId="31" xfId="0" applyNumberFormat="1" applyFont="1" applyFill="1" applyBorder="1" applyAlignment="1">
      <alignment horizontal="center" vertical="center"/>
    </xf>
    <xf numFmtId="0" fontId="16" fillId="0" borderId="27" xfId="0" applyFont="1" applyBorder="1" applyAlignment="1">
      <alignment horizontal="center" vertical="center"/>
    </xf>
    <xf numFmtId="10" fontId="16" fillId="0" borderId="27" xfId="0" applyNumberFormat="1" applyFont="1" applyBorder="1" applyAlignment="1">
      <alignment horizontal="center" vertical="center"/>
    </xf>
    <xf numFmtId="0" fontId="5" fillId="0" borderId="56" xfId="0" applyFont="1" applyBorder="1" applyAlignment="1">
      <alignment horizontal="left" vertical="center" wrapText="1"/>
    </xf>
    <xf numFmtId="1" fontId="16" fillId="4" borderId="31" xfId="0" applyNumberFormat="1" applyFont="1" applyFill="1" applyBorder="1" applyAlignment="1">
      <alignment horizontal="center" vertical="center"/>
    </xf>
    <xf numFmtId="166" fontId="16" fillId="0" borderId="27" xfId="0" applyNumberFormat="1" applyFont="1" applyBorder="1" applyAlignment="1">
      <alignment horizontal="center" vertical="center"/>
    </xf>
    <xf numFmtId="166" fontId="16" fillId="4" borderId="31" xfId="0" applyNumberFormat="1" applyFont="1" applyFill="1" applyBorder="1" applyAlignment="1">
      <alignment horizontal="center" vertical="center"/>
    </xf>
    <xf numFmtId="9" fontId="16" fillId="0" borderId="28" xfId="2" applyNumberFormat="1" applyFont="1" applyBorder="1" applyAlignment="1">
      <alignment horizontal="justify" vertical="center" wrapText="1"/>
    </xf>
    <xf numFmtId="9" fontId="16" fillId="0" borderId="28" xfId="8" applyFont="1" applyFill="1" applyBorder="1" applyAlignment="1">
      <alignment horizontal="center" vertical="center"/>
    </xf>
    <xf numFmtId="10" fontId="16" fillId="0" borderId="57" xfId="1" applyNumberFormat="1" applyFont="1" applyBorder="1" applyAlignment="1">
      <alignment horizontal="center" vertical="center"/>
    </xf>
    <xf numFmtId="10" fontId="16" fillId="4" borderId="31" xfId="1" applyNumberFormat="1" applyFont="1" applyFill="1" applyBorder="1" applyAlignment="1">
      <alignment horizontal="center" vertical="center"/>
    </xf>
    <xf numFmtId="10" fontId="16" fillId="0" borderId="27" xfId="1" applyNumberFormat="1" applyFont="1" applyBorder="1" applyAlignment="1">
      <alignment horizontal="center" vertical="center"/>
    </xf>
    <xf numFmtId="0" fontId="5" fillId="2" borderId="56" xfId="0" applyFont="1" applyFill="1" applyBorder="1" applyAlignment="1">
      <alignment vertical="center" wrapText="1"/>
    </xf>
    <xf numFmtId="9" fontId="16" fillId="2" borderId="28" xfId="8" applyFont="1" applyFill="1" applyBorder="1" applyAlignment="1">
      <alignment horizontal="center" vertical="center"/>
    </xf>
    <xf numFmtId="0" fontId="5" fillId="0" borderId="0" xfId="0" applyFont="1"/>
    <xf numFmtId="9" fontId="16" fillId="2" borderId="28" xfId="2" applyNumberFormat="1" applyFont="1" applyFill="1" applyBorder="1" applyAlignment="1">
      <alignment horizontal="left" vertical="center" wrapText="1"/>
    </xf>
    <xf numFmtId="0" fontId="16" fillId="4" borderId="31" xfId="0" applyFont="1" applyFill="1" applyBorder="1" applyAlignment="1">
      <alignment horizontal="center" vertical="center"/>
    </xf>
    <xf numFmtId="9" fontId="16" fillId="0" borderId="28" xfId="2" applyNumberFormat="1" applyFont="1" applyBorder="1" applyAlignment="1">
      <alignment horizontal="left" vertical="center" wrapText="1"/>
    </xf>
    <xf numFmtId="0" fontId="16" fillId="0" borderId="31" xfId="2" applyFont="1" applyBorder="1" applyAlignment="1">
      <alignment horizontal="center" vertical="center" wrapText="1"/>
    </xf>
    <xf numFmtId="0" fontId="16" fillId="2" borderId="28" xfId="0" applyFont="1" applyFill="1" applyBorder="1" applyAlignment="1">
      <alignment horizontal="left" vertical="center" wrapText="1"/>
    </xf>
    <xf numFmtId="0" fontId="16" fillId="2" borderId="28" xfId="2" applyFont="1" applyFill="1" applyBorder="1" applyAlignment="1">
      <alignment vertical="center" wrapText="1"/>
    </xf>
    <xf numFmtId="0" fontId="5" fillId="0" borderId="56" xfId="0" applyFont="1" applyBorder="1" applyAlignment="1">
      <alignment vertical="center" wrapText="1"/>
    </xf>
    <xf numFmtId="9" fontId="16" fillId="0" borderId="28" xfId="8" applyFont="1" applyFill="1" applyBorder="1" applyAlignment="1">
      <alignment horizontal="center" vertical="center" wrapText="1"/>
    </xf>
    <xf numFmtId="0" fontId="16" fillId="0" borderId="28" xfId="2" applyFont="1" applyBorder="1" applyAlignment="1">
      <alignment horizontal="left" vertical="center" wrapText="1"/>
    </xf>
    <xf numFmtId="0" fontId="34" fillId="0" borderId="28" xfId="2" applyFont="1" applyBorder="1" applyAlignment="1">
      <alignment horizontal="justify" vertical="center" wrapText="1"/>
    </xf>
    <xf numFmtId="0" fontId="16" fillId="2" borderId="28" xfId="2" applyFont="1" applyFill="1" applyBorder="1" applyAlignment="1">
      <alignment horizontal="justify" vertical="center" wrapText="1"/>
    </xf>
    <xf numFmtId="0" fontId="16" fillId="0" borderId="27" xfId="9" applyNumberFormat="1" applyFont="1" applyFill="1" applyBorder="1" applyAlignment="1">
      <alignment horizontal="center" vertical="center"/>
    </xf>
    <xf numFmtId="0" fontId="16" fillId="4" borderId="31" xfId="1" applyNumberFormat="1" applyFont="1" applyFill="1" applyBorder="1" applyAlignment="1">
      <alignment horizontal="center" vertical="center"/>
    </xf>
    <xf numFmtId="0" fontId="5" fillId="2" borderId="56" xfId="0" applyFont="1" applyFill="1" applyBorder="1" applyAlignment="1">
      <alignment wrapText="1"/>
    </xf>
    <xf numFmtId="0" fontId="16" fillId="0" borderId="55" xfId="2" applyFont="1" applyBorder="1" applyAlignment="1">
      <alignment horizontal="center" vertical="center" wrapText="1"/>
    </xf>
    <xf numFmtId="0" fontId="18" fillId="0" borderId="59" xfId="2" applyFont="1" applyBorder="1" applyAlignment="1">
      <alignment horizontal="center" vertical="center" wrapText="1"/>
    </xf>
    <xf numFmtId="0" fontId="16" fillId="0" borderId="54" xfId="0" applyFont="1" applyBorder="1" applyAlignment="1">
      <alignment horizontal="center" vertical="center"/>
    </xf>
    <xf numFmtId="10" fontId="16" fillId="0" borderId="60" xfId="0" applyNumberFormat="1" applyFont="1" applyBorder="1" applyAlignment="1">
      <alignment horizontal="center" vertical="center"/>
    </xf>
    <xf numFmtId="10" fontId="16" fillId="0" borderId="54" xfId="1" applyNumberFormat="1" applyFont="1" applyBorder="1" applyAlignment="1">
      <alignment horizontal="center" vertical="center"/>
    </xf>
    <xf numFmtId="10" fontId="16" fillId="4" borderId="55" xfId="1" applyNumberFormat="1" applyFont="1" applyFill="1" applyBorder="1" applyAlignment="1">
      <alignment horizontal="center" vertical="center"/>
    </xf>
    <xf numFmtId="10" fontId="16" fillId="0" borderId="60" xfId="1" applyNumberFormat="1" applyFont="1" applyBorder="1" applyAlignment="1">
      <alignment horizontal="center" vertical="center"/>
    </xf>
    <xf numFmtId="0" fontId="16" fillId="0" borderId="4" xfId="0" applyFont="1" applyBorder="1" applyAlignment="1">
      <alignment horizontal="center" vertical="center" wrapText="1"/>
    </xf>
    <xf numFmtId="0" fontId="16" fillId="2" borderId="0" xfId="0" applyFont="1" applyFill="1" applyAlignment="1">
      <alignment horizontal="center" vertical="center" wrapText="1"/>
    </xf>
    <xf numFmtId="0" fontId="16" fillId="0" borderId="0" xfId="0" applyFont="1" applyAlignment="1">
      <alignment horizontal="center" vertical="center" wrapText="1"/>
    </xf>
    <xf numFmtId="9" fontId="16" fillId="0" borderId="0" xfId="1" applyFont="1" applyFill="1" applyBorder="1" applyAlignment="1">
      <alignment horizontal="center" vertical="center" wrapText="1"/>
    </xf>
    <xf numFmtId="9" fontId="16" fillId="0" borderId="0" xfId="1" applyFont="1" applyFill="1" applyBorder="1" applyAlignment="1">
      <alignment vertical="center" wrapText="1"/>
    </xf>
    <xf numFmtId="0" fontId="16" fillId="0" borderId="0" xfId="2" applyFont="1" applyAlignment="1">
      <alignment vertical="center" wrapText="1"/>
    </xf>
    <xf numFmtId="0" fontId="16" fillId="0" borderId="0" xfId="2" applyFont="1" applyAlignment="1">
      <alignment horizontal="justify" vertical="center" wrapText="1"/>
    </xf>
    <xf numFmtId="9" fontId="16" fillId="2" borderId="0" xfId="8" applyFont="1" applyFill="1" applyBorder="1" applyAlignment="1">
      <alignment horizontal="center" vertical="center"/>
    </xf>
    <xf numFmtId="9" fontId="16" fillId="0" borderId="0" xfId="8" applyFont="1" applyFill="1" applyBorder="1" applyAlignment="1">
      <alignment horizontal="center" vertical="center" wrapText="1"/>
    </xf>
    <xf numFmtId="14" fontId="16" fillId="2" borderId="0" xfId="8" applyNumberFormat="1" applyFont="1" applyFill="1" applyBorder="1" applyAlignment="1">
      <alignment horizontal="center" vertical="center"/>
    </xf>
    <xf numFmtId="0" fontId="16" fillId="0" borderId="0" xfId="2" applyFont="1" applyAlignment="1">
      <alignment horizontal="center" vertical="center" wrapText="1"/>
    </xf>
    <xf numFmtId="0" fontId="5" fillId="2" borderId="0" xfId="2" applyFill="1"/>
    <xf numFmtId="0" fontId="20" fillId="2" borderId="0" xfId="0" applyFont="1" applyFill="1" applyAlignment="1">
      <alignment wrapText="1"/>
    </xf>
    <xf numFmtId="0" fontId="20" fillId="2" borderId="0" xfId="0" applyFont="1" applyFill="1" applyAlignment="1">
      <alignment horizontal="left" vertical="center" wrapText="1"/>
    </xf>
    <xf numFmtId="0" fontId="5" fillId="2" borderId="0" xfId="0" applyFont="1" applyFill="1" applyAlignment="1">
      <alignment vertical="center" wrapText="1"/>
    </xf>
    <xf numFmtId="0" fontId="20" fillId="2" borderId="0" xfId="0" applyFont="1" applyFill="1" applyAlignment="1">
      <alignment horizontal="center" vertical="center"/>
    </xf>
    <xf numFmtId="0" fontId="5" fillId="2" borderId="0" xfId="0" applyFont="1" applyFill="1" applyAlignment="1">
      <alignment wrapText="1"/>
    </xf>
    <xf numFmtId="0" fontId="5" fillId="2" borderId="0" xfId="0" applyFont="1" applyFill="1"/>
    <xf numFmtId="0" fontId="18" fillId="2" borderId="4" xfId="2" applyFont="1" applyFill="1" applyBorder="1"/>
    <xf numFmtId="0" fontId="18" fillId="2" borderId="0" xfId="2" applyFont="1" applyFill="1"/>
    <xf numFmtId="0" fontId="18" fillId="2" borderId="0" xfId="2" applyFont="1" applyFill="1" applyAlignment="1">
      <alignment horizontal="left"/>
    </xf>
    <xf numFmtId="0" fontId="20" fillId="2" borderId="0" xfId="2" applyFont="1" applyFill="1"/>
    <xf numFmtId="0" fontId="18" fillId="2" borderId="7" xfId="2" applyFont="1" applyFill="1" applyBorder="1" applyAlignment="1">
      <alignment horizontal="left" vertical="top" wrapText="1"/>
    </xf>
    <xf numFmtId="0" fontId="18" fillId="2" borderId="7" xfId="2" applyFont="1" applyFill="1" applyBorder="1" applyAlignment="1">
      <alignment horizontal="justify" vertical="top" wrapText="1"/>
    </xf>
    <xf numFmtId="0" fontId="18" fillId="2" borderId="7" xfId="2" applyFont="1" applyFill="1" applyBorder="1"/>
    <xf numFmtId="0" fontId="20" fillId="2" borderId="7" xfId="2" applyFont="1" applyFill="1" applyBorder="1" applyAlignment="1">
      <alignment horizontal="center" vertical="center"/>
    </xf>
    <xf numFmtId="0" fontId="6" fillId="2" borderId="0" xfId="2" applyFont="1" applyFill="1" applyAlignment="1">
      <alignment vertical="center" wrapText="1"/>
    </xf>
    <xf numFmtId="0" fontId="5" fillId="2" borderId="0" xfId="2" applyFill="1" applyAlignment="1">
      <alignment vertical="center"/>
    </xf>
    <xf numFmtId="0" fontId="5" fillId="2" borderId="0" xfId="2" applyFill="1" applyAlignment="1">
      <alignment horizontal="justify" vertical="top"/>
    </xf>
    <xf numFmtId="0" fontId="7" fillId="3" borderId="2" xfId="2" applyFont="1" applyFill="1" applyBorder="1" applyAlignment="1">
      <alignment vertical="center"/>
    </xf>
    <xf numFmtId="0" fontId="7" fillId="3" borderId="0" xfId="2" applyFont="1" applyFill="1" applyAlignment="1">
      <alignment vertical="center"/>
    </xf>
    <xf numFmtId="0" fontId="7" fillId="3" borderId="7" xfId="2" applyFont="1" applyFill="1" applyBorder="1" applyAlignment="1">
      <alignment vertical="center"/>
    </xf>
    <xf numFmtId="0" fontId="9" fillId="3" borderId="8" xfId="2" applyFont="1" applyFill="1" applyBorder="1" applyAlignment="1">
      <alignment vertical="center"/>
    </xf>
    <xf numFmtId="0" fontId="9" fillId="3" borderId="9" xfId="2" applyFont="1" applyFill="1" applyBorder="1" applyAlignment="1">
      <alignment vertical="center"/>
    </xf>
    <xf numFmtId="0" fontId="9" fillId="3" borderId="10" xfId="2" applyFont="1" applyFill="1" applyBorder="1" applyAlignment="1">
      <alignment vertical="center"/>
    </xf>
    <xf numFmtId="0" fontId="9" fillId="3" borderId="8" xfId="2" applyFont="1" applyFill="1" applyBorder="1"/>
    <xf numFmtId="0" fontId="9" fillId="3" borderId="9" xfId="2" applyFont="1" applyFill="1" applyBorder="1"/>
    <xf numFmtId="0" fontId="10" fillId="0" borderId="8" xfId="2" applyFont="1" applyBorder="1" applyAlignment="1">
      <alignment horizontal="center" vertical="center" wrapText="1"/>
    </xf>
    <xf numFmtId="0" fontId="10" fillId="0" borderId="15" xfId="2" applyFont="1" applyBorder="1" applyAlignment="1">
      <alignment horizontal="center" vertical="center" wrapText="1"/>
    </xf>
    <xf numFmtId="0" fontId="14" fillId="0" borderId="17" xfId="2" applyFont="1" applyBorder="1" applyAlignment="1">
      <alignment horizontal="center" vertical="center" textRotation="90"/>
    </xf>
    <xf numFmtId="0" fontId="14" fillId="4" borderId="18" xfId="2" applyFont="1" applyFill="1" applyBorder="1" applyAlignment="1">
      <alignment horizontal="center" vertical="center" textRotation="90"/>
    </xf>
    <xf numFmtId="0" fontId="14" fillId="0" borderId="18" xfId="2" applyFont="1" applyBorder="1" applyAlignment="1">
      <alignment horizontal="center" vertical="center" textRotation="90"/>
    </xf>
    <xf numFmtId="0" fontId="38" fillId="2" borderId="36" xfId="2" applyFont="1" applyFill="1" applyBorder="1" applyAlignment="1">
      <alignment horizontal="center" vertical="center" wrapText="1"/>
    </xf>
    <xf numFmtId="0" fontId="38" fillId="2" borderId="39" xfId="2" applyFont="1" applyFill="1" applyBorder="1" applyAlignment="1">
      <alignment horizontal="center" vertical="center" wrapText="1"/>
    </xf>
    <xf numFmtId="0" fontId="16" fillId="2" borderId="23" xfId="2" applyFont="1" applyFill="1" applyBorder="1" applyAlignment="1">
      <alignment horizontal="center" vertical="center" wrapText="1"/>
    </xf>
    <xf numFmtId="9" fontId="16" fillId="2" borderId="23" xfId="2" applyNumberFormat="1" applyFont="1" applyFill="1" applyBorder="1" applyAlignment="1">
      <alignment horizontal="center" vertical="center" wrapText="1"/>
    </xf>
    <xf numFmtId="9" fontId="16" fillId="0" borderId="23" xfId="8" applyFont="1" applyFill="1" applyBorder="1" applyAlignment="1">
      <alignment horizontal="center" vertical="center" wrapText="1"/>
    </xf>
    <xf numFmtId="14" fontId="16" fillId="0" borderId="23" xfId="8" applyNumberFormat="1" applyFont="1" applyFill="1" applyBorder="1" applyAlignment="1">
      <alignment horizontal="center" vertical="center"/>
    </xf>
    <xf numFmtId="0" fontId="18" fillId="2" borderId="26" xfId="2" applyFont="1" applyFill="1" applyBorder="1" applyAlignment="1">
      <alignment horizontal="center" vertical="center" wrapText="1"/>
    </xf>
    <xf numFmtId="0" fontId="16" fillId="2" borderId="25" xfId="2" applyFont="1" applyFill="1" applyBorder="1" applyAlignment="1">
      <alignment horizontal="center" vertical="center"/>
    </xf>
    <xf numFmtId="0" fontId="16" fillId="4" borderId="23" xfId="2" applyFont="1" applyFill="1" applyBorder="1" applyAlignment="1">
      <alignment horizontal="center" vertical="center"/>
    </xf>
    <xf numFmtId="0" fontId="16" fillId="2" borderId="23" xfId="2" applyFont="1" applyFill="1" applyBorder="1" applyAlignment="1">
      <alignment horizontal="center" vertical="center"/>
    </xf>
    <xf numFmtId="0" fontId="16" fillId="4" borderId="26" xfId="2" applyFont="1" applyFill="1" applyBorder="1" applyAlignment="1">
      <alignment horizontal="center" vertical="center"/>
    </xf>
    <xf numFmtId="0" fontId="19" fillId="2" borderId="19" xfId="2" applyFont="1" applyFill="1" applyBorder="1" applyAlignment="1">
      <alignment horizontal="center" vertical="center"/>
    </xf>
    <xf numFmtId="0" fontId="19" fillId="2" borderId="62" xfId="2" applyFont="1" applyFill="1" applyBorder="1" applyAlignment="1">
      <alignment horizontal="justify" vertical="top"/>
    </xf>
    <xf numFmtId="0" fontId="34" fillId="2" borderId="28" xfId="2" applyFont="1" applyFill="1" applyBorder="1" applyAlignment="1">
      <alignment horizontal="center" vertical="center" wrapText="1"/>
    </xf>
    <xf numFmtId="9" fontId="16" fillId="2" borderId="28" xfId="2" applyNumberFormat="1" applyFont="1" applyFill="1" applyBorder="1" applyAlignment="1">
      <alignment horizontal="center" vertical="center" wrapText="1"/>
    </xf>
    <xf numFmtId="14" fontId="16" fillId="0" borderId="28" xfId="8" applyNumberFormat="1" applyFont="1" applyFill="1" applyBorder="1" applyAlignment="1">
      <alignment horizontal="center" vertical="center"/>
    </xf>
    <xf numFmtId="0" fontId="18" fillId="2" borderId="31" xfId="2" applyFont="1" applyFill="1" applyBorder="1" applyAlignment="1">
      <alignment horizontal="center" vertical="center" wrapText="1"/>
    </xf>
    <xf numFmtId="0" fontId="16" fillId="2" borderId="27" xfId="2" applyFont="1" applyFill="1" applyBorder="1" applyAlignment="1">
      <alignment horizontal="center" vertical="center"/>
    </xf>
    <xf numFmtId="0" fontId="16" fillId="4" borderId="28" xfId="2" applyFont="1" applyFill="1" applyBorder="1" applyAlignment="1">
      <alignment horizontal="center" vertical="center"/>
    </xf>
    <xf numFmtId="0" fontId="16" fillId="2" borderId="28" xfId="2" applyFont="1" applyFill="1" applyBorder="1" applyAlignment="1">
      <alignment horizontal="center" vertical="center"/>
    </xf>
    <xf numFmtId="0" fontId="16" fillId="4" borderId="31" xfId="2" applyFont="1" applyFill="1" applyBorder="1" applyAlignment="1">
      <alignment horizontal="center" vertical="center"/>
    </xf>
    <xf numFmtId="0" fontId="19" fillId="2" borderId="27" xfId="2" applyFont="1" applyFill="1" applyBorder="1" applyAlignment="1">
      <alignment horizontal="center" vertical="center"/>
    </xf>
    <xf numFmtId="0" fontId="19" fillId="2" borderId="31" xfId="2" applyFont="1" applyFill="1" applyBorder="1" applyAlignment="1">
      <alignment horizontal="justify" vertical="top" wrapText="1"/>
    </xf>
    <xf numFmtId="0" fontId="19" fillId="2" borderId="31" xfId="2" applyFont="1" applyFill="1" applyBorder="1" applyAlignment="1">
      <alignment horizontal="justify" vertical="top"/>
    </xf>
    <xf numFmtId="0" fontId="16" fillId="0" borderId="28" xfId="2" applyFont="1" applyBorder="1" applyAlignment="1">
      <alignment horizontal="center" vertical="center"/>
    </xf>
    <xf numFmtId="164" fontId="16" fillId="0" borderId="28" xfId="8" applyNumberFormat="1" applyFont="1" applyFill="1" applyBorder="1" applyAlignment="1">
      <alignment horizontal="center" vertical="center"/>
    </xf>
    <xf numFmtId="49" fontId="16" fillId="2" borderId="27" xfId="2" applyNumberFormat="1" applyFont="1" applyFill="1" applyBorder="1" applyAlignment="1">
      <alignment horizontal="center" vertical="center"/>
    </xf>
    <xf numFmtId="49" fontId="16" fillId="4" borderId="28" xfId="2" applyNumberFormat="1" applyFont="1" applyFill="1" applyBorder="1" applyAlignment="1">
      <alignment horizontal="center" vertical="center"/>
    </xf>
    <xf numFmtId="49" fontId="16" fillId="2" borderId="28" xfId="2" applyNumberFormat="1" applyFont="1" applyFill="1" applyBorder="1" applyAlignment="1">
      <alignment horizontal="center" vertical="center"/>
    </xf>
    <xf numFmtId="1" fontId="16" fillId="2" borderId="27" xfId="2" applyNumberFormat="1" applyFont="1" applyFill="1" applyBorder="1" applyAlignment="1">
      <alignment horizontal="center" vertical="center"/>
    </xf>
    <xf numFmtId="10" fontId="16" fillId="4" borderId="28" xfId="2" applyNumberFormat="1" applyFont="1" applyFill="1" applyBorder="1" applyAlignment="1">
      <alignment horizontal="center" vertical="center"/>
    </xf>
    <xf numFmtId="0" fontId="3" fillId="2" borderId="31" xfId="6" applyFont="1" applyFill="1" applyBorder="1" applyAlignment="1">
      <alignment horizontal="justify" vertical="top"/>
    </xf>
    <xf numFmtId="0" fontId="16" fillId="4" borderId="28" xfId="2" applyFont="1" applyFill="1" applyBorder="1" applyAlignment="1">
      <alignment horizontal="center"/>
    </xf>
    <xf numFmtId="10" fontId="16" fillId="2" borderId="27" xfId="2" applyNumberFormat="1" applyFont="1" applyFill="1" applyBorder="1" applyAlignment="1">
      <alignment horizontal="center" vertical="center"/>
    </xf>
    <xf numFmtId="1" fontId="16" fillId="4" borderId="28" xfId="8" applyNumberFormat="1" applyFont="1" applyFill="1" applyBorder="1" applyAlignment="1">
      <alignment horizontal="center" vertical="center"/>
    </xf>
    <xf numFmtId="10" fontId="16" fillId="2" borderId="28" xfId="2" applyNumberFormat="1" applyFont="1" applyFill="1" applyBorder="1" applyAlignment="1">
      <alignment horizontal="center" vertical="center"/>
    </xf>
    <xf numFmtId="10" fontId="16" fillId="4" borderId="31" xfId="2" applyNumberFormat="1" applyFont="1" applyFill="1" applyBorder="1" applyAlignment="1">
      <alignment horizontal="center" vertical="center"/>
    </xf>
    <xf numFmtId="10" fontId="19" fillId="2" borderId="27" xfId="2" applyNumberFormat="1" applyFont="1" applyFill="1" applyBorder="1" applyAlignment="1">
      <alignment horizontal="center" vertical="center"/>
    </xf>
    <xf numFmtId="9" fontId="16" fillId="2" borderId="28" xfId="2" applyNumberFormat="1" applyFont="1" applyFill="1" applyBorder="1" applyAlignment="1">
      <alignment horizontal="center" vertical="center"/>
    </xf>
    <xf numFmtId="9" fontId="16" fillId="0" borderId="28" xfId="2" applyNumberFormat="1" applyFont="1" applyBorder="1" applyAlignment="1">
      <alignment horizontal="center" vertical="center"/>
    </xf>
    <xf numFmtId="9" fontId="16" fillId="2" borderId="27" xfId="8" applyFont="1" applyFill="1" applyBorder="1" applyAlignment="1">
      <alignment horizontal="center" vertical="center"/>
    </xf>
    <xf numFmtId="9" fontId="16" fillId="4" borderId="28" xfId="8" applyFont="1" applyFill="1" applyBorder="1" applyAlignment="1">
      <alignment horizontal="center" vertical="center"/>
    </xf>
    <xf numFmtId="1" fontId="16" fillId="2" borderId="28" xfId="8" applyNumberFormat="1" applyFont="1" applyFill="1" applyBorder="1" applyAlignment="1">
      <alignment horizontal="center" vertical="center"/>
    </xf>
    <xf numFmtId="1" fontId="16" fillId="0" borderId="28" xfId="8" applyNumberFormat="1" applyFont="1" applyFill="1" applyBorder="1" applyAlignment="1">
      <alignment horizontal="center" vertical="center"/>
    </xf>
    <xf numFmtId="1" fontId="16" fillId="2" borderId="28" xfId="2" applyNumberFormat="1" applyFont="1" applyFill="1" applyBorder="1" applyAlignment="1">
      <alignment horizontal="center" vertical="center"/>
    </xf>
    <xf numFmtId="0" fontId="16" fillId="0" borderId="28" xfId="2" applyFont="1" applyBorder="1" applyAlignment="1">
      <alignment horizontal="justify" vertical="center"/>
    </xf>
    <xf numFmtId="10" fontId="16" fillId="2" borderId="57" xfId="2" applyNumberFormat="1" applyFont="1" applyFill="1" applyBorder="1" applyAlignment="1">
      <alignment horizontal="center" vertical="center"/>
    </xf>
    <xf numFmtId="10" fontId="19" fillId="2" borderId="27" xfId="1" applyNumberFormat="1" applyFont="1" applyFill="1" applyBorder="1" applyAlignment="1">
      <alignment horizontal="center" vertical="center"/>
    </xf>
    <xf numFmtId="1" fontId="16" fillId="4" borderId="28" xfId="2" applyNumberFormat="1" applyFont="1" applyFill="1" applyBorder="1" applyAlignment="1">
      <alignment horizontal="center" vertical="center"/>
    </xf>
    <xf numFmtId="1" fontId="16" fillId="4" borderId="31" xfId="2" applyNumberFormat="1" applyFont="1" applyFill="1" applyBorder="1" applyAlignment="1">
      <alignment horizontal="center" vertical="center"/>
    </xf>
    <xf numFmtId="0" fontId="16" fillId="2" borderId="33" xfId="2" applyFont="1" applyFill="1" applyBorder="1" applyAlignment="1">
      <alignment horizontal="justify" vertical="center" wrapText="1"/>
    </xf>
    <xf numFmtId="9" fontId="16" fillId="2" borderId="33" xfId="2" applyNumberFormat="1" applyFont="1" applyFill="1" applyBorder="1" applyAlignment="1">
      <alignment horizontal="center" vertical="center" wrapText="1"/>
    </xf>
    <xf numFmtId="9" fontId="16" fillId="0" borderId="33" xfId="8" applyFont="1" applyFill="1" applyBorder="1" applyAlignment="1">
      <alignment horizontal="center" vertical="center"/>
    </xf>
    <xf numFmtId="9" fontId="16" fillId="0" borderId="33" xfId="8" applyFont="1" applyFill="1" applyBorder="1" applyAlignment="1">
      <alignment horizontal="center" vertical="center" wrapText="1"/>
    </xf>
    <xf numFmtId="14" fontId="16" fillId="0" borderId="33" xfId="8" applyNumberFormat="1" applyFont="1" applyFill="1" applyBorder="1" applyAlignment="1">
      <alignment horizontal="center" vertical="center"/>
    </xf>
    <xf numFmtId="0" fontId="18" fillId="2" borderId="35" xfId="2" applyFont="1" applyFill="1" applyBorder="1" applyAlignment="1">
      <alignment horizontal="center" vertical="center" wrapText="1"/>
    </xf>
    <xf numFmtId="10" fontId="16" fillId="2" borderId="17" xfId="2" applyNumberFormat="1" applyFont="1" applyFill="1" applyBorder="1" applyAlignment="1">
      <alignment horizontal="center" vertical="center"/>
    </xf>
    <xf numFmtId="10" fontId="16" fillId="4" borderId="33" xfId="8" applyNumberFormat="1" applyFont="1" applyFill="1" applyBorder="1" applyAlignment="1">
      <alignment horizontal="center" vertical="center"/>
    </xf>
    <xf numFmtId="10" fontId="16" fillId="2" borderId="33" xfId="8" applyNumberFormat="1" applyFont="1" applyFill="1" applyBorder="1" applyAlignment="1">
      <alignment horizontal="center" vertical="center"/>
    </xf>
    <xf numFmtId="10" fontId="16" fillId="2" borderId="33" xfId="2" applyNumberFormat="1" applyFont="1" applyFill="1" applyBorder="1" applyAlignment="1">
      <alignment horizontal="center" vertical="center"/>
    </xf>
    <xf numFmtId="10" fontId="16" fillId="2" borderId="33" xfId="10" applyNumberFormat="1" applyFont="1" applyFill="1" applyBorder="1" applyAlignment="1">
      <alignment horizontal="center" vertical="center"/>
    </xf>
    <xf numFmtId="10" fontId="16" fillId="2" borderId="33" xfId="11" applyNumberFormat="1" applyFont="1" applyFill="1" applyBorder="1" applyAlignment="1">
      <alignment horizontal="center" vertical="center"/>
    </xf>
    <xf numFmtId="10" fontId="16" fillId="4" borderId="35" xfId="8" applyNumberFormat="1" applyFont="1" applyFill="1" applyBorder="1" applyAlignment="1">
      <alignment horizontal="center" vertical="center"/>
    </xf>
    <xf numFmtId="10" fontId="19" fillId="2" borderId="17" xfId="1" applyNumberFormat="1" applyFont="1" applyFill="1" applyBorder="1" applyAlignment="1">
      <alignment horizontal="center" vertical="center"/>
    </xf>
    <xf numFmtId="0" fontId="19" fillId="2" borderId="35" xfId="2" applyFont="1" applyFill="1" applyBorder="1" applyAlignment="1">
      <alignment horizontal="justify" vertical="top"/>
    </xf>
    <xf numFmtId="0" fontId="20" fillId="2" borderId="4" xfId="2" applyFont="1" applyFill="1" applyBorder="1"/>
    <xf numFmtId="0" fontId="5" fillId="2" borderId="5" xfId="2" applyFill="1" applyBorder="1"/>
    <xf numFmtId="0" fontId="21" fillId="2" borderId="1" xfId="2" applyFont="1" applyFill="1" applyBorder="1" applyAlignment="1">
      <alignment horizontal="center" vertical="center"/>
    </xf>
    <xf numFmtId="0" fontId="5" fillId="2" borderId="2" xfId="2" applyFill="1" applyBorder="1" applyAlignment="1">
      <alignment vertical="center"/>
    </xf>
    <xf numFmtId="0" fontId="19" fillId="2" borderId="2" xfId="2" applyFont="1" applyFill="1" applyBorder="1" applyAlignment="1">
      <alignment vertical="center"/>
    </xf>
    <xf numFmtId="0" fontId="19" fillId="2" borderId="2" xfId="2" applyFont="1" applyFill="1" applyBorder="1" applyAlignment="1">
      <alignment horizontal="justify" vertical="top"/>
    </xf>
    <xf numFmtId="0" fontId="21" fillId="2" borderId="4" xfId="2" applyFont="1" applyFill="1" applyBorder="1" applyAlignment="1">
      <alignment horizontal="center" vertical="center"/>
    </xf>
    <xf numFmtId="0" fontId="19" fillId="2" borderId="0" xfId="2" applyFont="1" applyFill="1" applyAlignment="1">
      <alignment vertical="center"/>
    </xf>
    <xf numFmtId="0" fontId="19" fillId="2" borderId="0" xfId="2" applyFont="1" applyFill="1" applyAlignment="1">
      <alignment horizontal="justify" vertical="top"/>
    </xf>
    <xf numFmtId="0" fontId="5" fillId="2" borderId="4" xfId="2" applyFill="1" applyBorder="1" applyAlignment="1">
      <alignment vertical="center" wrapText="1"/>
    </xf>
    <xf numFmtId="0" fontId="20" fillId="2" borderId="6" xfId="2" applyFont="1" applyFill="1" applyBorder="1"/>
    <xf numFmtId="0" fontId="20" fillId="2" borderId="7" xfId="2" applyFont="1" applyFill="1" applyBorder="1"/>
    <xf numFmtId="0" fontId="5" fillId="2" borderId="7" xfId="2" applyFill="1" applyBorder="1"/>
    <xf numFmtId="0" fontId="20" fillId="2" borderId="11" xfId="2" applyFont="1" applyFill="1" applyBorder="1"/>
    <xf numFmtId="0" fontId="5" fillId="2" borderId="6" xfId="2" applyFill="1" applyBorder="1" applyAlignment="1">
      <alignment vertical="center" wrapText="1"/>
    </xf>
    <xf numFmtId="0" fontId="13" fillId="4" borderId="28" xfId="12" applyFont="1" applyFill="1" applyBorder="1" applyAlignment="1">
      <alignment horizontal="center" vertical="center" wrapText="1"/>
    </xf>
    <xf numFmtId="0" fontId="13" fillId="4" borderId="28" xfId="12" applyFont="1" applyFill="1" applyBorder="1" applyAlignment="1">
      <alignment horizontal="center" vertical="center"/>
    </xf>
    <xf numFmtId="0" fontId="19" fillId="2" borderId="0" xfId="2" applyFont="1" applyFill="1"/>
    <xf numFmtId="0" fontId="19" fillId="2" borderId="0" xfId="2" applyFont="1" applyFill="1" applyAlignment="1">
      <alignment horizontal="justify" vertical="center"/>
    </xf>
    <xf numFmtId="9" fontId="19" fillId="2" borderId="0" xfId="1" applyFont="1" applyFill="1" applyAlignment="1">
      <alignment horizontal="center" vertical="center"/>
    </xf>
    <xf numFmtId="164" fontId="19" fillId="0" borderId="0" xfId="2" applyNumberFormat="1" applyFont="1" applyAlignment="1">
      <alignment horizontal="center" vertical="center"/>
    </xf>
    <xf numFmtId="165" fontId="19" fillId="2" borderId="0" xfId="2" applyNumberFormat="1" applyFont="1" applyFill="1" applyAlignment="1">
      <alignment horizontal="center"/>
    </xf>
    <xf numFmtId="0" fontId="19" fillId="2" borderId="0" xfId="2" applyFont="1" applyFill="1" applyAlignment="1">
      <alignment horizontal="center" vertical="center"/>
    </xf>
    <xf numFmtId="0" fontId="13" fillId="2" borderId="0" xfId="2" applyFont="1" applyFill="1" applyAlignment="1">
      <alignment horizontal="center" vertical="center" wrapText="1"/>
    </xf>
    <xf numFmtId="0" fontId="7" fillId="2" borderId="2" xfId="2" applyFont="1" applyFill="1" applyBorder="1" applyAlignment="1">
      <alignment horizontal="center" vertical="center"/>
    </xf>
    <xf numFmtId="0" fontId="7" fillId="2" borderId="0" xfId="2" applyFont="1" applyFill="1" applyAlignment="1">
      <alignment horizontal="center" vertical="center"/>
    </xf>
    <xf numFmtId="0" fontId="23" fillId="2" borderId="4" xfId="2" applyFont="1" applyFill="1" applyBorder="1" applyAlignment="1">
      <alignment horizontal="center" vertical="center"/>
    </xf>
    <xf numFmtId="0" fontId="7" fillId="2" borderId="7" xfId="2" applyFont="1" applyFill="1" applyBorder="1" applyAlignment="1">
      <alignment horizontal="center" vertical="center"/>
    </xf>
    <xf numFmtId="0" fontId="38" fillId="0" borderId="12" xfId="2" applyFont="1" applyBorder="1" applyAlignment="1">
      <alignment horizontal="center" vertical="center" wrapText="1"/>
    </xf>
    <xf numFmtId="0" fontId="33" fillId="0" borderId="1" xfId="2" applyFont="1" applyBorder="1" applyAlignment="1">
      <alignment horizontal="center" vertical="center" textRotation="90"/>
    </xf>
    <xf numFmtId="0" fontId="33" fillId="8" borderId="43" xfId="2" applyFont="1" applyFill="1" applyBorder="1" applyAlignment="1">
      <alignment horizontal="center" vertical="center" textRotation="90"/>
    </xf>
    <xf numFmtId="0" fontId="33" fillId="4" borderId="43" xfId="2" applyFont="1" applyFill="1" applyBorder="1" applyAlignment="1">
      <alignment horizontal="center" vertical="center" textRotation="90"/>
    </xf>
    <xf numFmtId="0" fontId="44" fillId="0" borderId="36" xfId="2" applyFont="1" applyBorder="1" applyAlignment="1">
      <alignment horizontal="center" vertical="center" wrapText="1"/>
    </xf>
    <xf numFmtId="0" fontId="44" fillId="0" borderId="39" xfId="2" applyFont="1" applyBorder="1" applyAlignment="1">
      <alignment horizontal="center" vertical="center" wrapText="1"/>
    </xf>
    <xf numFmtId="9" fontId="34" fillId="2" borderId="28" xfId="2" applyNumberFormat="1" applyFont="1" applyFill="1" applyBorder="1" applyAlignment="1">
      <alignment horizontal="center" vertical="center" wrapText="1"/>
    </xf>
    <xf numFmtId="0" fontId="34" fillId="2" borderId="28" xfId="2" applyFont="1" applyFill="1" applyBorder="1" applyAlignment="1">
      <alignment horizontal="left" vertical="center" wrapText="1"/>
    </xf>
    <xf numFmtId="164" fontId="34" fillId="2" borderId="28" xfId="8" applyNumberFormat="1" applyFont="1" applyFill="1" applyBorder="1" applyAlignment="1">
      <alignment horizontal="center" vertical="center"/>
    </xf>
    <xf numFmtId="9" fontId="34" fillId="2" borderId="28" xfId="8" applyFont="1" applyFill="1" applyBorder="1" applyAlignment="1">
      <alignment horizontal="center" vertical="center" wrapText="1"/>
    </xf>
    <xf numFmtId="0" fontId="34" fillId="0" borderId="29" xfId="2" applyFont="1" applyBorder="1" applyAlignment="1">
      <alignment horizontal="center" vertical="center" wrapText="1"/>
    </xf>
    <xf numFmtId="0" fontId="18" fillId="2" borderId="56" xfId="2" applyFont="1" applyFill="1" applyBorder="1" applyAlignment="1">
      <alignment horizontal="center" vertical="center" wrapText="1"/>
    </xf>
    <xf numFmtId="0" fontId="16" fillId="0" borderId="27" xfId="2" applyFont="1" applyBorder="1" applyAlignment="1">
      <alignment horizontal="center" vertical="center"/>
    </xf>
    <xf numFmtId="0" fontId="16" fillId="8" borderId="31" xfId="2" applyFont="1" applyFill="1" applyBorder="1" applyAlignment="1">
      <alignment horizontal="center" vertical="center"/>
    </xf>
    <xf numFmtId="49" fontId="37" fillId="0" borderId="57" xfId="13" applyNumberFormat="1" applyFont="1" applyBorder="1" applyAlignment="1">
      <alignment horizontal="center" vertical="center"/>
    </xf>
    <xf numFmtId="0" fontId="34" fillId="2" borderId="29" xfId="2" applyFont="1" applyFill="1" applyBorder="1" applyAlignment="1">
      <alignment horizontal="center" vertical="center" wrapText="1"/>
    </xf>
    <xf numFmtId="0" fontId="16" fillId="8" borderId="31" xfId="14" applyFont="1" applyFill="1" applyBorder="1" applyAlignment="1">
      <alignment horizontal="center" vertical="center"/>
    </xf>
    <xf numFmtId="0" fontId="16" fillId="2" borderId="27" xfId="14" applyFont="1" applyFill="1" applyBorder="1" applyAlignment="1">
      <alignment horizontal="center" vertical="center"/>
    </xf>
    <xf numFmtId="1" fontId="37" fillId="2" borderId="57" xfId="13" applyNumberFormat="1" applyFont="1" applyFill="1" applyBorder="1" applyAlignment="1">
      <alignment horizontal="center" vertical="center"/>
    </xf>
    <xf numFmtId="0" fontId="16" fillId="0" borderId="57" xfId="2" applyFont="1" applyBorder="1" applyAlignment="1">
      <alignment horizontal="center" vertical="center"/>
    </xf>
    <xf numFmtId="9" fontId="34" fillId="2" borderId="28" xfId="8" applyFont="1" applyFill="1" applyBorder="1" applyAlignment="1">
      <alignment horizontal="center" vertical="top" wrapText="1"/>
    </xf>
    <xf numFmtId="9" fontId="34" fillId="2" borderId="28" xfId="8" applyFont="1" applyFill="1" applyBorder="1" applyAlignment="1">
      <alignment horizontal="center" vertical="center"/>
    </xf>
    <xf numFmtId="16" fontId="16" fillId="0" borderId="57" xfId="2" applyNumberFormat="1" applyFont="1" applyBorder="1" applyAlignment="1">
      <alignment horizontal="center" vertical="center"/>
    </xf>
    <xf numFmtId="0" fontId="16" fillId="2" borderId="33" xfId="2" applyFont="1" applyFill="1" applyBorder="1" applyAlignment="1">
      <alignment horizontal="left" vertical="center" wrapText="1"/>
    </xf>
    <xf numFmtId="0" fontId="35" fillId="2" borderId="33" xfId="2" applyFont="1" applyFill="1" applyBorder="1" applyAlignment="1">
      <alignment horizontal="center" vertical="center" wrapText="1"/>
    </xf>
    <xf numFmtId="0" fontId="34" fillId="2" borderId="33" xfId="2" applyFont="1" applyFill="1" applyBorder="1" applyAlignment="1">
      <alignment horizontal="justify" vertical="center" wrapText="1"/>
    </xf>
    <xf numFmtId="9" fontId="34" fillId="2" borderId="33" xfId="8" applyFont="1" applyFill="1" applyBorder="1" applyAlignment="1">
      <alignment horizontal="center" vertical="center" wrapText="1"/>
    </xf>
    <xf numFmtId="9" fontId="34" fillId="2" borderId="33" xfId="2" applyNumberFormat="1" applyFont="1" applyFill="1" applyBorder="1" applyAlignment="1">
      <alignment horizontal="center" vertical="center" wrapText="1"/>
    </xf>
    <xf numFmtId="0" fontId="34" fillId="2" borderId="33" xfId="2" applyFont="1" applyFill="1" applyBorder="1" applyAlignment="1">
      <alignment horizontal="left" vertical="center" wrapText="1"/>
    </xf>
    <xf numFmtId="9" fontId="34" fillId="2" borderId="33" xfId="8" applyFont="1" applyFill="1" applyBorder="1" applyAlignment="1">
      <alignment horizontal="center" vertical="center"/>
    </xf>
    <xf numFmtId="14" fontId="34" fillId="2" borderId="33" xfId="8" applyNumberFormat="1" applyFont="1" applyFill="1" applyBorder="1" applyAlignment="1">
      <alignment horizontal="center" vertical="center"/>
    </xf>
    <xf numFmtId="0" fontId="34" fillId="2" borderId="34" xfId="2" applyFont="1" applyFill="1" applyBorder="1" applyAlignment="1">
      <alignment horizontal="center" vertical="center" wrapText="1"/>
    </xf>
    <xf numFmtId="0" fontId="18" fillId="2" borderId="63" xfId="2" applyFont="1" applyFill="1" applyBorder="1" applyAlignment="1">
      <alignment horizontal="center" vertical="center" wrapText="1"/>
    </xf>
    <xf numFmtId="10" fontId="16" fillId="2" borderId="17" xfId="14" applyNumberFormat="1" applyFont="1" applyFill="1" applyBorder="1" applyAlignment="1">
      <alignment horizontal="center" vertical="center"/>
    </xf>
    <xf numFmtId="10" fontId="16" fillId="8" borderId="35" xfId="14" applyNumberFormat="1" applyFont="1" applyFill="1" applyBorder="1" applyAlignment="1">
      <alignment horizontal="center" vertical="center"/>
    </xf>
    <xf numFmtId="0" fontId="16" fillId="2" borderId="17" xfId="14" applyFont="1" applyFill="1" applyBorder="1" applyAlignment="1">
      <alignment horizontal="center" vertical="center"/>
    </xf>
    <xf numFmtId="0" fontId="20" fillId="2" borderId="4" xfId="14" applyFont="1" applyFill="1" applyBorder="1"/>
    <xf numFmtId="0" fontId="20" fillId="2" borderId="0" xfId="14" applyFont="1" applyFill="1"/>
    <xf numFmtId="0" fontId="3" fillId="2" borderId="0" xfId="14" applyFill="1"/>
    <xf numFmtId="9" fontId="20" fillId="2" borderId="0" xfId="14" applyNumberFormat="1" applyFont="1" applyFill="1"/>
    <xf numFmtId="9" fontId="20" fillId="0" borderId="0" xfId="14" applyNumberFormat="1" applyFont="1"/>
    <xf numFmtId="0" fontId="3" fillId="2" borderId="5" xfId="14" applyFill="1" applyBorder="1"/>
    <xf numFmtId="0" fontId="21" fillId="2" borderId="4" xfId="14" applyFont="1" applyFill="1" applyBorder="1" applyAlignment="1">
      <alignment horizontal="center" vertical="center"/>
    </xf>
    <xf numFmtId="0" fontId="3" fillId="2" borderId="0" xfId="14" applyFill="1" applyAlignment="1">
      <alignment vertical="center"/>
    </xf>
    <xf numFmtId="9" fontId="0" fillId="2" borderId="0" xfId="1" applyFont="1" applyFill="1"/>
    <xf numFmtId="0" fontId="23" fillId="2" borderId="4" xfId="2" applyFont="1" applyFill="1" applyBorder="1"/>
    <xf numFmtId="0" fontId="23" fillId="2" borderId="0" xfId="2" applyFont="1" applyFill="1"/>
    <xf numFmtId="0" fontId="23" fillId="2" borderId="0" xfId="2" applyFont="1" applyFill="1" applyAlignment="1">
      <alignment horizontal="left"/>
    </xf>
    <xf numFmtId="0" fontId="45" fillId="2" borderId="0" xfId="2" applyFont="1" applyFill="1"/>
    <xf numFmtId="0" fontId="45" fillId="2" borderId="4" xfId="2" applyFont="1" applyFill="1" applyBorder="1" applyAlignment="1">
      <alignment vertical="center" wrapText="1"/>
    </xf>
    <xf numFmtId="0" fontId="45" fillId="2" borderId="0" xfId="2" applyFont="1" applyFill="1" applyAlignment="1">
      <alignment horizontal="center" vertical="center"/>
    </xf>
    <xf numFmtId="0" fontId="45" fillId="2" borderId="0" xfId="2" applyFont="1" applyFill="1" applyAlignment="1">
      <alignment vertical="center"/>
    </xf>
    <xf numFmtId="0" fontId="23" fillId="2" borderId="6" xfId="2" applyFont="1" applyFill="1" applyBorder="1" applyAlignment="1">
      <alignment vertical="top"/>
    </xf>
    <xf numFmtId="0" fontId="23" fillId="2" borderId="7" xfId="2" applyFont="1" applyFill="1" applyBorder="1" applyAlignment="1">
      <alignment vertical="top"/>
    </xf>
    <xf numFmtId="0" fontId="45" fillId="2" borderId="6" xfId="2" applyFont="1" applyFill="1" applyBorder="1" applyAlignment="1">
      <alignment vertical="top" wrapText="1"/>
    </xf>
    <xf numFmtId="0" fontId="45" fillId="2" borderId="7" xfId="2" applyFont="1" applyFill="1" applyBorder="1" applyAlignment="1">
      <alignment horizontal="center" vertical="top"/>
    </xf>
    <xf numFmtId="0" fontId="45" fillId="2" borderId="7" xfId="2" applyFont="1" applyFill="1" applyBorder="1" applyAlignment="1">
      <alignment vertical="top"/>
    </xf>
    <xf numFmtId="0" fontId="3" fillId="2" borderId="7" xfId="14" applyFill="1" applyBorder="1"/>
    <xf numFmtId="9" fontId="0" fillId="2" borderId="7" xfId="1" applyFont="1" applyFill="1" applyBorder="1"/>
    <xf numFmtId="0" fontId="3" fillId="2" borderId="11" xfId="14" applyFill="1" applyBorder="1"/>
    <xf numFmtId="0" fontId="3" fillId="0" borderId="0" xfId="14"/>
    <xf numFmtId="0" fontId="5" fillId="0" borderId="0" xfId="2"/>
    <xf numFmtId="9" fontId="0" fillId="0" borderId="0" xfId="1" applyFont="1" applyFill="1" applyAlignment="1">
      <alignment horizontal="center" vertical="center"/>
    </xf>
    <xf numFmtId="0" fontId="6" fillId="0" borderId="0" xfId="2" applyFont="1" applyAlignment="1">
      <alignment vertical="center" wrapText="1"/>
    </xf>
    <xf numFmtId="9" fontId="0" fillId="0" borderId="0" xfId="1" applyFont="1"/>
    <xf numFmtId="9" fontId="7" fillId="3" borderId="2" xfId="1" applyFont="1" applyFill="1" applyBorder="1" applyAlignment="1">
      <alignment vertical="center"/>
    </xf>
    <xf numFmtId="0" fontId="5" fillId="2" borderId="2" xfId="2" applyFill="1" applyBorder="1"/>
    <xf numFmtId="0" fontId="5" fillId="2" borderId="3" xfId="2" applyFill="1" applyBorder="1"/>
    <xf numFmtId="9" fontId="7" fillId="3" borderId="0" xfId="1" applyFont="1" applyFill="1" applyAlignment="1">
      <alignment vertical="center"/>
    </xf>
    <xf numFmtId="9" fontId="7" fillId="3" borderId="7" xfId="1" applyFont="1" applyFill="1" applyBorder="1" applyAlignment="1">
      <alignment vertical="center"/>
    </xf>
    <xf numFmtId="0" fontId="5" fillId="2" borderId="11" xfId="2" applyFill="1" applyBorder="1"/>
    <xf numFmtId="0" fontId="9" fillId="2" borderId="8" xfId="2" applyFont="1" applyFill="1" applyBorder="1" applyAlignment="1">
      <alignment vertical="center"/>
    </xf>
    <xf numFmtId="0" fontId="9" fillId="2" borderId="9" xfId="2" applyFont="1" applyFill="1" applyBorder="1" applyAlignment="1">
      <alignment vertical="center"/>
    </xf>
    <xf numFmtId="9" fontId="9" fillId="3" borderId="9" xfId="1" applyFont="1" applyFill="1" applyBorder="1"/>
    <xf numFmtId="0" fontId="12" fillId="0" borderId="7" xfId="2" applyFont="1" applyBorder="1" applyAlignment="1">
      <alignment horizontal="center" vertical="center" textRotation="90"/>
    </xf>
    <xf numFmtId="0" fontId="12" fillId="0" borderId="64" xfId="2" applyFont="1" applyBorder="1" applyAlignment="1">
      <alignment horizontal="center" vertical="center" textRotation="90"/>
    </xf>
    <xf numFmtId="0" fontId="12" fillId="0" borderId="6" xfId="2" applyFont="1" applyBorder="1" applyAlignment="1">
      <alignment horizontal="center" vertical="center" textRotation="90"/>
    </xf>
    <xf numFmtId="9" fontId="12" fillId="0" borderId="64" xfId="1" applyFont="1" applyBorder="1" applyAlignment="1">
      <alignment horizontal="center" vertical="center" textRotation="90"/>
    </xf>
    <xf numFmtId="0" fontId="38" fillId="0" borderId="36" xfId="2" applyFont="1" applyBorder="1" applyAlignment="1">
      <alignment horizontal="center" vertical="center" wrapText="1"/>
    </xf>
    <xf numFmtId="0" fontId="38" fillId="0" borderId="39" xfId="2" applyFont="1" applyBorder="1" applyAlignment="1">
      <alignment horizontal="center" vertical="center" wrapText="1"/>
    </xf>
    <xf numFmtId="0" fontId="19" fillId="0" borderId="23" xfId="2" applyFont="1" applyBorder="1" applyAlignment="1">
      <alignment horizontal="justify" vertical="center" wrapText="1"/>
    </xf>
    <xf numFmtId="9" fontId="48" fillId="0" borderId="23" xfId="2" applyNumberFormat="1" applyFont="1" applyBorder="1" applyAlignment="1">
      <alignment horizontal="left" vertical="center" wrapText="1"/>
    </xf>
    <xf numFmtId="9" fontId="19" fillId="0" borderId="23" xfId="8" applyFont="1" applyFill="1" applyBorder="1" applyAlignment="1">
      <alignment horizontal="center" vertical="center" wrapText="1"/>
    </xf>
    <xf numFmtId="14" fontId="19" fillId="0" borderId="23" xfId="8" applyNumberFormat="1" applyFont="1" applyFill="1" applyBorder="1" applyAlignment="1">
      <alignment horizontal="center" vertical="center" wrapText="1"/>
    </xf>
    <xf numFmtId="0" fontId="19" fillId="0" borderId="26" xfId="2" applyFont="1" applyBorder="1" applyAlignment="1">
      <alignment horizontal="center" vertical="center" wrapText="1"/>
    </xf>
    <xf numFmtId="0" fontId="19" fillId="0" borderId="66" xfId="2" applyFont="1" applyBorder="1" applyAlignment="1">
      <alignment horizontal="center" vertical="center"/>
    </xf>
    <xf numFmtId="0" fontId="5" fillId="4" borderId="62" xfId="2" applyFill="1" applyBorder="1" applyAlignment="1">
      <alignment horizontal="center" vertical="center"/>
    </xf>
    <xf numFmtId="0" fontId="19" fillId="0" borderId="24" xfId="2" applyFont="1" applyBorder="1" applyAlignment="1">
      <alignment horizontal="center" vertical="center"/>
    </xf>
    <xf numFmtId="9" fontId="0" fillId="4" borderId="62" xfId="1" applyFont="1" applyFill="1" applyBorder="1" applyAlignment="1">
      <alignment horizontal="center" vertical="center"/>
    </xf>
    <xf numFmtId="9" fontId="0" fillId="4" borderId="21" xfId="1" applyFont="1" applyFill="1" applyBorder="1" applyAlignment="1">
      <alignment horizontal="center" vertical="center"/>
    </xf>
    <xf numFmtId="0" fontId="5" fillId="0" borderId="19" xfId="2" applyBorder="1"/>
    <xf numFmtId="0" fontId="5" fillId="0" borderId="62" xfId="2" applyBorder="1"/>
    <xf numFmtId="9" fontId="19" fillId="0" borderId="28" xfId="2" applyNumberFormat="1" applyFont="1" applyBorder="1" applyAlignment="1">
      <alignment horizontal="left" vertical="center" wrapText="1"/>
    </xf>
    <xf numFmtId="9" fontId="19" fillId="0" borderId="28" xfId="8" applyFont="1" applyFill="1" applyBorder="1" applyAlignment="1">
      <alignment horizontal="center" vertical="center" wrapText="1"/>
    </xf>
    <xf numFmtId="14" fontId="19" fillId="0" borderId="28" xfId="8" applyNumberFormat="1" applyFont="1" applyFill="1" applyBorder="1" applyAlignment="1">
      <alignment horizontal="center" vertical="center" wrapText="1"/>
    </xf>
    <xf numFmtId="0" fontId="19" fillId="0" borderId="31" xfId="2" applyFont="1" applyBorder="1" applyAlignment="1">
      <alignment horizontal="center" vertical="center" wrapText="1"/>
    </xf>
    <xf numFmtId="0" fontId="19" fillId="0" borderId="68" xfId="2" applyFont="1" applyBorder="1" applyAlignment="1">
      <alignment horizontal="center" vertical="center"/>
    </xf>
    <xf numFmtId="0" fontId="19" fillId="0" borderId="29" xfId="2" applyFont="1" applyBorder="1" applyAlignment="1">
      <alignment horizontal="center" vertical="center"/>
    </xf>
    <xf numFmtId="0" fontId="5" fillId="0" borderId="27" xfId="2" applyBorder="1"/>
    <xf numFmtId="0" fontId="5" fillId="0" borderId="31" xfId="2" applyBorder="1"/>
    <xf numFmtId="0" fontId="5" fillId="0" borderId="62" xfId="2" applyBorder="1" applyAlignment="1">
      <alignment horizontal="center" vertical="center"/>
    </xf>
    <xf numFmtId="9" fontId="0" fillId="0" borderId="62" xfId="1" applyFont="1" applyFill="1" applyBorder="1" applyAlignment="1">
      <alignment horizontal="center" vertical="center"/>
    </xf>
    <xf numFmtId="9" fontId="0" fillId="0" borderId="21" xfId="1" applyFont="1" applyFill="1" applyBorder="1" applyAlignment="1">
      <alignment horizontal="center" vertical="center"/>
    </xf>
    <xf numFmtId="0" fontId="19" fillId="0" borderId="28" xfId="2" applyFont="1" applyBorder="1" applyAlignment="1">
      <alignment horizontal="left" vertical="center" wrapText="1"/>
    </xf>
    <xf numFmtId="0" fontId="19" fillId="0" borderId="28" xfId="2" applyFont="1" applyBorder="1" applyAlignment="1">
      <alignment horizontal="center" vertical="center"/>
    </xf>
    <xf numFmtId="0" fontId="5" fillId="0" borderId="28" xfId="2" applyBorder="1"/>
    <xf numFmtId="10" fontId="19" fillId="0" borderId="68" xfId="1" applyNumberFormat="1" applyFont="1" applyBorder="1" applyAlignment="1">
      <alignment horizontal="center" vertical="center"/>
    </xf>
    <xf numFmtId="10" fontId="0" fillId="4" borderId="62" xfId="1" applyNumberFormat="1" applyFont="1" applyFill="1" applyBorder="1" applyAlignment="1">
      <alignment horizontal="center" vertical="center"/>
    </xf>
    <xf numFmtId="10" fontId="19" fillId="0" borderId="29" xfId="1" applyNumberFormat="1" applyFont="1" applyBorder="1" applyAlignment="1">
      <alignment horizontal="center" vertical="center"/>
    </xf>
    <xf numFmtId="10" fontId="19" fillId="0" borderId="29" xfId="2" applyNumberFormat="1" applyFont="1" applyBorder="1" applyAlignment="1">
      <alignment horizontal="center" vertical="center"/>
    </xf>
    <xf numFmtId="10" fontId="0" fillId="4" borderId="21" xfId="1" applyNumberFormat="1" applyFont="1" applyFill="1" applyBorder="1" applyAlignment="1">
      <alignment horizontal="center" vertical="center"/>
    </xf>
    <xf numFmtId="0" fontId="5" fillId="4" borderId="21" xfId="2" applyFill="1" applyBorder="1" applyAlignment="1">
      <alignment horizontal="center" vertical="center"/>
    </xf>
    <xf numFmtId="164" fontId="19" fillId="0" borderId="28" xfId="8" applyNumberFormat="1" applyFont="1" applyFill="1" applyBorder="1" applyAlignment="1">
      <alignment horizontal="center" vertical="center" wrapText="1"/>
    </xf>
    <xf numFmtId="10" fontId="49" fillId="0" borderId="68" xfId="1" applyNumberFormat="1" applyFont="1" applyBorder="1" applyAlignment="1">
      <alignment horizontal="center" vertical="center"/>
    </xf>
    <xf numFmtId="10" fontId="45" fillId="4" borderId="62" xfId="1" applyNumberFormat="1" applyFont="1" applyFill="1" applyBorder="1" applyAlignment="1">
      <alignment horizontal="center" vertical="center"/>
    </xf>
    <xf numFmtId="10" fontId="49" fillId="0" borderId="29" xfId="1" applyNumberFormat="1" applyFont="1" applyBorder="1" applyAlignment="1">
      <alignment horizontal="center" vertical="center"/>
    </xf>
    <xf numFmtId="10" fontId="49" fillId="0" borderId="29" xfId="2" applyNumberFormat="1" applyFont="1" applyBorder="1" applyAlignment="1">
      <alignment horizontal="center" vertical="center"/>
    </xf>
    <xf numFmtId="10" fontId="45" fillId="4" borderId="21" xfId="1" applyNumberFormat="1" applyFont="1" applyFill="1" applyBorder="1" applyAlignment="1">
      <alignment horizontal="center" vertical="center"/>
    </xf>
    <xf numFmtId="0" fontId="19" fillId="0" borderId="33" xfId="2" applyFont="1" applyBorder="1" applyAlignment="1">
      <alignment vertical="center" wrapText="1"/>
    </xf>
    <xf numFmtId="9" fontId="19" fillId="0" borderId="33" xfId="8" applyFont="1" applyFill="1" applyBorder="1" applyAlignment="1">
      <alignment horizontal="center" vertical="center" wrapText="1"/>
    </xf>
    <xf numFmtId="0" fontId="19" fillId="0" borderId="33" xfId="2" applyFont="1" applyBorder="1" applyAlignment="1">
      <alignment horizontal="center" vertical="center" wrapText="1"/>
    </xf>
    <xf numFmtId="0" fontId="19" fillId="0" borderId="33" xfId="2" applyFont="1" applyBorder="1" applyAlignment="1">
      <alignment horizontal="justify" vertical="center" wrapText="1"/>
    </xf>
    <xf numFmtId="0" fontId="19" fillId="0" borderId="33" xfId="2" applyFont="1" applyBorder="1" applyAlignment="1">
      <alignment horizontal="left" vertical="center" wrapText="1"/>
    </xf>
    <xf numFmtId="14" fontId="19" fillId="0" borderId="33" xfId="8" applyNumberFormat="1" applyFont="1" applyFill="1" applyBorder="1" applyAlignment="1">
      <alignment horizontal="center" vertical="center" wrapText="1"/>
    </xf>
    <xf numFmtId="0" fontId="19" fillId="0" borderId="35" xfId="2" applyFont="1" applyBorder="1" applyAlignment="1">
      <alignment horizontal="center" vertical="center" wrapText="1"/>
    </xf>
    <xf numFmtId="10" fontId="19" fillId="0" borderId="53" xfId="1" applyNumberFormat="1" applyFont="1" applyBorder="1" applyAlignment="1">
      <alignment horizontal="center" vertical="center"/>
    </xf>
    <xf numFmtId="10" fontId="0" fillId="4" borderId="35" xfId="1" applyNumberFormat="1" applyFont="1" applyFill="1" applyBorder="1" applyAlignment="1">
      <alignment horizontal="center" vertical="center"/>
    </xf>
    <xf numFmtId="10" fontId="19" fillId="0" borderId="34" xfId="1" applyNumberFormat="1" applyFont="1" applyBorder="1" applyAlignment="1">
      <alignment horizontal="center" vertical="center"/>
    </xf>
    <xf numFmtId="10" fontId="19" fillId="0" borderId="34" xfId="2" applyNumberFormat="1" applyFont="1" applyBorder="1" applyAlignment="1">
      <alignment horizontal="center" vertical="center"/>
    </xf>
    <xf numFmtId="0" fontId="5" fillId="0" borderId="17" xfId="2" applyBorder="1"/>
    <xf numFmtId="0" fontId="5" fillId="0" borderId="35" xfId="2" applyBorder="1"/>
    <xf numFmtId="0" fontId="13" fillId="0" borderId="4" xfId="2" applyFont="1" applyBorder="1"/>
    <xf numFmtId="0" fontId="13" fillId="0" borderId="0" xfId="2" applyFont="1"/>
    <xf numFmtId="0" fontId="20" fillId="0" borderId="0" xfId="2" applyFont="1"/>
    <xf numFmtId="0" fontId="19" fillId="0" borderId="5" xfId="2" applyFont="1" applyBorder="1"/>
    <xf numFmtId="0" fontId="13" fillId="0" borderId="4" xfId="2" applyFont="1" applyBorder="1" applyAlignment="1">
      <alignment horizontal="left"/>
    </xf>
    <xf numFmtId="0" fontId="13" fillId="0" borderId="0" xfId="2" applyFont="1" applyAlignment="1">
      <alignment horizontal="left"/>
    </xf>
    <xf numFmtId="0" fontId="18" fillId="0" borderId="0" xfId="2" applyFont="1" applyAlignment="1">
      <alignment horizontal="left"/>
    </xf>
    <xf numFmtId="0" fontId="13" fillId="0" borderId="6" xfId="2" applyFont="1" applyBorder="1" applyAlignment="1">
      <alignment horizontal="left" vertical="top"/>
    </xf>
    <xf numFmtId="0" fontId="13" fillId="0" borderId="7" xfId="2" applyFont="1" applyBorder="1" applyAlignment="1">
      <alignment horizontal="left" vertical="top"/>
    </xf>
    <xf numFmtId="0" fontId="13" fillId="0" borderId="7" xfId="2" applyFont="1" applyBorder="1" applyAlignment="1">
      <alignment horizontal="left" vertical="top" wrapText="1"/>
    </xf>
    <xf numFmtId="0" fontId="13" fillId="0" borderId="7" xfId="2" applyFont="1" applyBorder="1" applyAlignment="1">
      <alignment horizontal="justify" vertical="top"/>
    </xf>
    <xf numFmtId="0" fontId="13" fillId="0" borderId="7" xfId="2" applyFont="1" applyBorder="1"/>
    <xf numFmtId="0" fontId="18" fillId="0" borderId="7" xfId="2" applyFont="1" applyBorder="1" applyAlignment="1">
      <alignment vertical="top" wrapText="1"/>
    </xf>
    <xf numFmtId="14" fontId="5" fillId="0" borderId="0" xfId="2" applyNumberFormat="1" applyAlignment="1">
      <alignment horizontal="left"/>
    </xf>
    <xf numFmtId="10" fontId="5" fillId="0" borderId="0" xfId="2" applyNumberFormat="1"/>
    <xf numFmtId="10" fontId="0" fillId="0" borderId="0" xfId="1" applyNumberFormat="1" applyFont="1"/>
    <xf numFmtId="0" fontId="5" fillId="0" borderId="0" xfId="2" applyAlignment="1">
      <alignment horizontal="center" vertical="center"/>
    </xf>
    <xf numFmtId="0" fontId="5" fillId="0" borderId="0" xfId="2" applyAlignment="1">
      <alignment horizontal="justify" vertical="center"/>
    </xf>
    <xf numFmtId="0" fontId="33" fillId="0" borderId="53" xfId="2" applyFont="1" applyBorder="1" applyAlignment="1">
      <alignment horizontal="center" vertical="center" textRotation="90"/>
    </xf>
    <xf numFmtId="0" fontId="33" fillId="0" borderId="35" xfId="2" applyFont="1" applyBorder="1" applyAlignment="1">
      <alignment horizontal="center" vertical="center" textRotation="90"/>
    </xf>
    <xf numFmtId="0" fontId="15" fillId="0" borderId="8" xfId="2" applyFont="1" applyBorder="1" applyAlignment="1">
      <alignment horizontal="center" vertical="center" wrapText="1"/>
    </xf>
    <xf numFmtId="0" fontId="16" fillId="0" borderId="28" xfId="2" applyFont="1" applyBorder="1" applyAlignment="1">
      <alignment horizontal="center" vertical="center" wrapText="1"/>
    </xf>
    <xf numFmtId="9" fontId="16" fillId="0" borderId="20" xfId="2" applyNumberFormat="1" applyFont="1" applyBorder="1" applyAlignment="1">
      <alignment horizontal="center" vertical="center" wrapText="1"/>
    </xf>
    <xf numFmtId="0" fontId="16" fillId="0" borderId="20" xfId="2" applyFont="1" applyBorder="1" applyAlignment="1">
      <alignment horizontal="justify" vertical="center" wrapText="1"/>
    </xf>
    <xf numFmtId="0" fontId="16" fillId="0" borderId="20" xfId="2" applyFont="1" applyBorder="1" applyAlignment="1">
      <alignment horizontal="center" vertical="center" wrapText="1"/>
    </xf>
    <xf numFmtId="9" fontId="16" fillId="0" borderId="20" xfId="1" applyFont="1" applyFill="1" applyBorder="1" applyAlignment="1">
      <alignment horizontal="center" vertical="center"/>
    </xf>
    <xf numFmtId="9" fontId="16" fillId="0" borderId="20" xfId="1" applyFont="1" applyFill="1" applyBorder="1" applyAlignment="1">
      <alignment horizontal="center" vertical="center" wrapText="1"/>
    </xf>
    <xf numFmtId="14" fontId="16" fillId="0" borderId="20" xfId="1" applyNumberFormat="1" applyFont="1" applyFill="1" applyBorder="1" applyAlignment="1">
      <alignment horizontal="center" vertical="center"/>
    </xf>
    <xf numFmtId="0" fontId="18" fillId="0" borderId="21" xfId="2" applyFont="1" applyBorder="1" applyAlignment="1">
      <alignment horizontal="center" vertical="center" wrapText="1"/>
    </xf>
    <xf numFmtId="0" fontId="16" fillId="0" borderId="25" xfId="2" applyFont="1" applyBorder="1"/>
    <xf numFmtId="0" fontId="16" fillId="4" borderId="26" xfId="2" applyFont="1" applyFill="1" applyBorder="1"/>
    <xf numFmtId="0" fontId="16" fillId="0" borderId="72" xfId="2" applyFont="1" applyBorder="1" applyAlignment="1">
      <alignment horizontal="center" vertical="center"/>
    </xf>
    <xf numFmtId="0" fontId="16" fillId="0" borderId="25" xfId="2" applyFont="1" applyBorder="1" applyAlignment="1">
      <alignment horizontal="center" vertical="center"/>
    </xf>
    <xf numFmtId="9" fontId="16" fillId="4" borderId="26" xfId="2" applyNumberFormat="1" applyFont="1" applyFill="1" applyBorder="1" applyAlignment="1">
      <alignment horizontal="center" vertical="center"/>
    </xf>
    <xf numFmtId="2" fontId="16" fillId="4" borderId="26" xfId="2" applyNumberFormat="1" applyFont="1" applyFill="1" applyBorder="1" applyAlignment="1">
      <alignment horizontal="center" vertical="center"/>
    </xf>
    <xf numFmtId="1" fontId="16" fillId="4" borderId="26" xfId="2" applyNumberFormat="1" applyFont="1" applyFill="1" applyBorder="1" applyAlignment="1">
      <alignment horizontal="center" vertical="center"/>
    </xf>
    <xf numFmtId="9" fontId="34" fillId="4" borderId="26" xfId="2" applyNumberFormat="1" applyFont="1" applyFill="1" applyBorder="1" applyAlignment="1">
      <alignment horizontal="center" vertical="center"/>
    </xf>
    <xf numFmtId="0" fontId="52" fillId="0" borderId="25" xfId="2" applyFont="1" applyBorder="1" applyAlignment="1">
      <alignment horizontal="center" vertical="center"/>
    </xf>
    <xf numFmtId="2" fontId="34" fillId="4" borderId="26" xfId="2" applyNumberFormat="1" applyFont="1" applyFill="1" applyBorder="1" applyAlignment="1">
      <alignment horizontal="center" vertical="center"/>
    </xf>
    <xf numFmtId="9" fontId="16" fillId="2" borderId="25" xfId="2" applyNumberFormat="1" applyFont="1" applyFill="1" applyBorder="1" applyAlignment="1">
      <alignment horizontal="center" vertical="center"/>
    </xf>
    <xf numFmtId="0" fontId="16" fillId="2" borderId="26" xfId="2" applyFont="1" applyFill="1" applyBorder="1" applyAlignment="1">
      <alignment horizontal="justify" vertical="center" wrapText="1"/>
    </xf>
    <xf numFmtId="0" fontId="16" fillId="0" borderId="0" xfId="2" applyFont="1"/>
    <xf numFmtId="9" fontId="16" fillId="0" borderId="28" xfId="1" applyFont="1" applyFill="1" applyBorder="1" applyAlignment="1">
      <alignment horizontal="center" vertical="center"/>
    </xf>
    <xf numFmtId="14" fontId="16" fillId="0" borderId="28" xfId="1" applyNumberFormat="1" applyFont="1" applyFill="1" applyBorder="1" applyAlignment="1">
      <alignment horizontal="center" vertical="center"/>
    </xf>
    <xf numFmtId="0" fontId="16" fillId="0" borderId="27" xfId="2" applyFont="1" applyBorder="1"/>
    <xf numFmtId="0" fontId="16" fillId="4" borderId="31" xfId="2" applyFont="1" applyFill="1" applyBorder="1"/>
    <xf numFmtId="9" fontId="34" fillId="0" borderId="73" xfId="2" applyNumberFormat="1" applyFont="1" applyBorder="1" applyAlignment="1">
      <alignment horizontal="center" vertical="center"/>
    </xf>
    <xf numFmtId="0" fontId="16" fillId="2" borderId="31" xfId="2" applyFont="1" applyFill="1" applyBorder="1" applyAlignment="1">
      <alignment horizontal="justify" vertical="center" wrapText="1"/>
    </xf>
    <xf numFmtId="0" fontId="16" fillId="0" borderId="69" xfId="2" applyFont="1" applyBorder="1" applyAlignment="1">
      <alignment horizontal="center" vertical="center" wrapText="1"/>
    </xf>
    <xf numFmtId="10" fontId="34" fillId="4" borderId="31" xfId="2" applyNumberFormat="1" applyFont="1" applyFill="1" applyBorder="1" applyAlignment="1">
      <alignment vertical="center"/>
    </xf>
    <xf numFmtId="10" fontId="16" fillId="4" borderId="74" xfId="2" applyNumberFormat="1" applyFont="1" applyFill="1" applyBorder="1" applyAlignment="1">
      <alignment horizontal="center" vertical="center"/>
    </xf>
    <xf numFmtId="10" fontId="16" fillId="0" borderId="27" xfId="2" applyNumberFormat="1" applyFont="1" applyBorder="1" applyAlignment="1">
      <alignment horizontal="center" vertical="center"/>
    </xf>
    <xf numFmtId="0" fontId="52" fillId="0" borderId="27" xfId="2" applyFont="1" applyBorder="1" applyAlignment="1">
      <alignment horizontal="center" vertical="center"/>
    </xf>
    <xf numFmtId="9" fontId="16" fillId="2" borderId="27" xfId="1" applyFont="1" applyFill="1" applyBorder="1" applyAlignment="1">
      <alignment horizontal="center" vertical="center"/>
    </xf>
    <xf numFmtId="0" fontId="36" fillId="0" borderId="0" xfId="2" applyFont="1" applyAlignment="1">
      <alignment vertical="center" wrapText="1"/>
    </xf>
    <xf numFmtId="0" fontId="34" fillId="0" borderId="28" xfId="2" applyFont="1" applyBorder="1" applyAlignment="1">
      <alignment horizontal="center" vertical="center" wrapText="1"/>
    </xf>
    <xf numFmtId="9" fontId="34" fillId="0" borderId="28" xfId="2" applyNumberFormat="1" applyFont="1" applyBorder="1" applyAlignment="1">
      <alignment horizontal="center" vertical="center" wrapText="1"/>
    </xf>
    <xf numFmtId="14" fontId="34" fillId="0" borderId="28" xfId="1" applyNumberFormat="1" applyFont="1" applyFill="1" applyBorder="1" applyAlignment="1">
      <alignment horizontal="center" vertical="center"/>
    </xf>
    <xf numFmtId="0" fontId="35" fillId="0" borderId="29" xfId="2" applyFont="1" applyBorder="1" applyAlignment="1">
      <alignment horizontal="center" vertical="center" wrapText="1"/>
    </xf>
    <xf numFmtId="0" fontId="34" fillId="0" borderId="27" xfId="2" applyFont="1" applyBorder="1"/>
    <xf numFmtId="0" fontId="34" fillId="0" borderId="57" xfId="2" applyFont="1" applyBorder="1" applyAlignment="1">
      <alignment horizontal="center" vertical="center"/>
    </xf>
    <xf numFmtId="0" fontId="34" fillId="4" borderId="31" xfId="2" applyFont="1" applyFill="1" applyBorder="1" applyAlignment="1">
      <alignment horizontal="center" vertical="center"/>
    </xf>
    <xf numFmtId="0" fontId="54" fillId="4" borderId="31" xfId="2" applyFont="1" applyFill="1" applyBorder="1" applyAlignment="1">
      <alignment horizontal="center" vertical="center"/>
    </xf>
    <xf numFmtId="0" fontId="55" fillId="4" borderId="31" xfId="2" applyFont="1" applyFill="1" applyBorder="1" applyAlignment="1">
      <alignment horizontal="center" vertical="center"/>
    </xf>
    <xf numFmtId="14" fontId="34" fillId="2" borderId="28" xfId="1" applyNumberFormat="1" applyFont="1" applyFill="1" applyBorder="1" applyAlignment="1">
      <alignment horizontal="center" vertical="center"/>
    </xf>
    <xf numFmtId="9" fontId="16" fillId="4" borderId="31" xfId="2" applyNumberFormat="1" applyFont="1" applyFill="1" applyBorder="1" applyAlignment="1">
      <alignment horizontal="center" vertical="center"/>
    </xf>
    <xf numFmtId="9" fontId="16" fillId="4" borderId="31" xfId="1" applyFont="1" applyFill="1" applyBorder="1" applyAlignment="1">
      <alignment horizontal="center" vertical="center"/>
    </xf>
    <xf numFmtId="9" fontId="16" fillId="2" borderId="27" xfId="2" applyNumberFormat="1" applyFont="1" applyFill="1" applyBorder="1" applyAlignment="1">
      <alignment horizontal="center" vertical="center"/>
    </xf>
    <xf numFmtId="0" fontId="34" fillId="4" borderId="31" xfId="2" applyFont="1" applyFill="1" applyBorder="1"/>
    <xf numFmtId="9" fontId="16" fillId="0" borderId="27" xfId="2" applyNumberFormat="1" applyFont="1" applyBorder="1" applyAlignment="1">
      <alignment horizontal="center" vertical="center"/>
    </xf>
    <xf numFmtId="9" fontId="16" fillId="0" borderId="27" xfId="1" applyFont="1" applyFill="1" applyBorder="1" applyAlignment="1">
      <alignment horizontal="center" vertical="center"/>
    </xf>
    <xf numFmtId="0" fontId="16" fillId="4" borderId="31" xfId="2" applyFont="1" applyFill="1" applyBorder="1" applyAlignment="1">
      <alignment horizontal="center" vertical="center" wrapText="1"/>
    </xf>
    <xf numFmtId="1" fontId="16" fillId="4" borderId="31" xfId="2" applyNumberFormat="1" applyFont="1" applyFill="1" applyBorder="1" applyAlignment="1">
      <alignment horizontal="center" vertical="center" wrapText="1"/>
    </xf>
    <xf numFmtId="0" fontId="16" fillId="0" borderId="60" xfId="2" applyFont="1" applyBorder="1"/>
    <xf numFmtId="10" fontId="16" fillId="4" borderId="75" xfId="2" applyNumberFormat="1" applyFont="1" applyFill="1" applyBorder="1" applyAlignment="1">
      <alignment horizontal="center" vertical="center"/>
    </xf>
    <xf numFmtId="0" fontId="16" fillId="0" borderId="54" xfId="2" applyFont="1" applyBorder="1" applyAlignment="1">
      <alignment horizontal="center" vertical="center"/>
    </xf>
    <xf numFmtId="0" fontId="16" fillId="0" borderId="60" xfId="2" applyFont="1" applyBorder="1" applyAlignment="1">
      <alignment horizontal="center" vertical="center"/>
    </xf>
    <xf numFmtId="0" fontId="16" fillId="2" borderId="60" xfId="2" applyFont="1" applyFill="1" applyBorder="1" applyAlignment="1">
      <alignment horizontal="center" vertical="center"/>
    </xf>
    <xf numFmtId="9" fontId="16" fillId="0" borderId="69" xfId="2" applyNumberFormat="1" applyFont="1" applyBorder="1" applyAlignment="1">
      <alignment horizontal="center" vertical="center" wrapText="1"/>
    </xf>
    <xf numFmtId="0" fontId="16" fillId="0" borderId="69" xfId="2" applyFont="1" applyBorder="1" applyAlignment="1">
      <alignment horizontal="justify" vertical="center" wrapText="1"/>
    </xf>
    <xf numFmtId="9" fontId="16" fillId="0" borderId="69" xfId="1" applyFont="1" applyFill="1" applyBorder="1" applyAlignment="1">
      <alignment horizontal="center" vertical="center"/>
    </xf>
    <xf numFmtId="9" fontId="16" fillId="0" borderId="69" xfId="1" applyFont="1" applyFill="1" applyBorder="1" applyAlignment="1">
      <alignment horizontal="center" vertical="center" wrapText="1"/>
    </xf>
    <xf numFmtId="14" fontId="16" fillId="0" borderId="69" xfId="1" applyNumberFormat="1" applyFont="1" applyFill="1" applyBorder="1" applyAlignment="1">
      <alignment horizontal="center" vertical="center"/>
    </xf>
    <xf numFmtId="0" fontId="18" fillId="0" borderId="76" xfId="2" applyFont="1" applyBorder="1" applyAlignment="1">
      <alignment horizontal="center" vertical="center" wrapText="1"/>
    </xf>
    <xf numFmtId="0" fontId="16" fillId="0" borderId="17" xfId="2" applyFont="1" applyBorder="1"/>
    <xf numFmtId="10" fontId="34" fillId="4" borderId="35" xfId="2" applyNumberFormat="1" applyFont="1" applyFill="1" applyBorder="1" applyAlignment="1">
      <alignment vertical="center"/>
    </xf>
    <xf numFmtId="10" fontId="16" fillId="4" borderId="18" xfId="2" applyNumberFormat="1" applyFont="1" applyFill="1" applyBorder="1" applyAlignment="1">
      <alignment horizontal="center" vertical="center"/>
    </xf>
    <xf numFmtId="10" fontId="16" fillId="0" borderId="17" xfId="2" applyNumberFormat="1" applyFont="1" applyBorder="1" applyAlignment="1">
      <alignment horizontal="center" vertical="center"/>
    </xf>
    <xf numFmtId="10" fontId="16" fillId="4" borderId="35" xfId="2" applyNumberFormat="1" applyFont="1" applyFill="1" applyBorder="1" applyAlignment="1">
      <alignment horizontal="center" vertical="center"/>
    </xf>
    <xf numFmtId="0" fontId="16" fillId="0" borderId="17" xfId="2" applyFont="1" applyBorder="1" applyAlignment="1">
      <alignment horizontal="center" vertical="center"/>
    </xf>
    <xf numFmtId="0" fontId="52" fillId="0" borderId="17" xfId="2" applyFont="1" applyBorder="1" applyAlignment="1">
      <alignment horizontal="center" vertical="center"/>
    </xf>
    <xf numFmtId="9" fontId="16" fillId="2" borderId="17" xfId="1" applyFont="1" applyFill="1" applyBorder="1" applyAlignment="1">
      <alignment horizontal="center" vertical="center" wrapText="1"/>
    </xf>
    <xf numFmtId="0" fontId="5" fillId="2" borderId="1" xfId="2" applyFill="1" applyBorder="1"/>
    <xf numFmtId="9" fontId="0" fillId="2" borderId="2" xfId="1" applyFont="1" applyFill="1" applyBorder="1" applyAlignment="1">
      <alignment horizontal="center" vertical="center"/>
    </xf>
    <xf numFmtId="0" fontId="5" fillId="2" borderId="2" xfId="2" applyFill="1" applyBorder="1" applyAlignment="1">
      <alignment horizontal="center" vertical="center"/>
    </xf>
    <xf numFmtId="0" fontId="5" fillId="2" borderId="0" xfId="2" applyFill="1" applyAlignment="1">
      <alignment horizontal="center" vertical="center"/>
    </xf>
    <xf numFmtId="0" fontId="5" fillId="2" borderId="3" xfId="2" applyFill="1" applyBorder="1" applyAlignment="1">
      <alignment horizontal="justify" vertical="center"/>
    </xf>
    <xf numFmtId="0" fontId="5" fillId="2" borderId="4" xfId="2" applyFill="1" applyBorder="1"/>
    <xf numFmtId="9" fontId="0" fillId="2" borderId="0" xfId="1" applyFont="1" applyFill="1" applyBorder="1" applyAlignment="1">
      <alignment horizontal="center" vertical="center"/>
    </xf>
    <xf numFmtId="0" fontId="5" fillId="2" borderId="5" xfId="2" applyFill="1" applyBorder="1" applyAlignment="1">
      <alignment horizontal="justify" vertical="center"/>
    </xf>
    <xf numFmtId="0" fontId="45" fillId="2" borderId="5" xfId="2" applyFont="1" applyFill="1" applyBorder="1" applyAlignment="1">
      <alignment horizontal="justify" vertical="center"/>
    </xf>
    <xf numFmtId="0" fontId="45" fillId="0" borderId="0" xfId="2" applyFont="1"/>
    <xf numFmtId="0" fontId="45" fillId="2" borderId="7" xfId="2" applyFont="1" applyFill="1" applyBorder="1" applyAlignment="1">
      <alignment horizontal="center" vertical="center"/>
    </xf>
    <xf numFmtId="0" fontId="45" fillId="2" borderId="11" xfId="2" applyFont="1" applyFill="1" applyBorder="1" applyAlignment="1">
      <alignment horizontal="justify" vertical="center"/>
    </xf>
    <xf numFmtId="0" fontId="45" fillId="0" borderId="0" xfId="2" applyFont="1" applyAlignment="1">
      <alignment vertical="top"/>
    </xf>
    <xf numFmtId="0" fontId="7" fillId="3" borderId="2" xfId="2" applyFont="1" applyFill="1" applyBorder="1" applyAlignment="1">
      <alignment horizontal="center" vertical="center"/>
    </xf>
    <xf numFmtId="0" fontId="7" fillId="3" borderId="0" xfId="2" applyFont="1" applyFill="1" applyAlignment="1">
      <alignment horizontal="center" vertical="center"/>
    </xf>
    <xf numFmtId="0" fontId="7" fillId="3" borderId="7" xfId="2" applyFont="1" applyFill="1" applyBorder="1" applyAlignment="1">
      <alignment horizontal="center" vertical="center"/>
    </xf>
    <xf numFmtId="0" fontId="10" fillId="0" borderId="60" xfId="2" applyFont="1" applyBorder="1" applyAlignment="1">
      <alignment horizontal="center" vertical="center" wrapText="1"/>
    </xf>
    <xf numFmtId="0" fontId="10" fillId="0" borderId="69" xfId="2" applyFont="1" applyBorder="1" applyAlignment="1">
      <alignment horizontal="center" vertical="center" wrapText="1"/>
    </xf>
    <xf numFmtId="0" fontId="18" fillId="0" borderId="15" xfId="2" applyFont="1" applyBorder="1" applyAlignment="1">
      <alignment horizontal="center" vertical="center" wrapText="1"/>
    </xf>
    <xf numFmtId="164" fontId="16" fillId="2" borderId="23" xfId="8" applyNumberFormat="1" applyFont="1" applyFill="1" applyBorder="1" applyAlignment="1">
      <alignment horizontal="center" vertical="center"/>
    </xf>
    <xf numFmtId="9" fontId="16" fillId="2" borderId="23" xfId="8" applyFont="1" applyFill="1" applyBorder="1" applyAlignment="1">
      <alignment horizontal="center" vertical="center"/>
    </xf>
    <xf numFmtId="14" fontId="16" fillId="2" borderId="23" xfId="8" applyNumberFormat="1" applyFont="1" applyFill="1" applyBorder="1" applyAlignment="1">
      <alignment horizontal="center" vertical="center"/>
    </xf>
    <xf numFmtId="0" fontId="16" fillId="2" borderId="23" xfId="2" applyFont="1" applyFill="1" applyBorder="1" applyAlignment="1">
      <alignment vertical="center" wrapText="1"/>
    </xf>
    <xf numFmtId="0" fontId="18" fillId="2" borderId="14" xfId="2" applyFont="1" applyFill="1" applyBorder="1" applyAlignment="1">
      <alignment horizontal="center" vertical="center" wrapText="1"/>
    </xf>
    <xf numFmtId="10" fontId="16" fillId="0" borderId="19" xfId="2" applyNumberFormat="1" applyFont="1" applyBorder="1" applyAlignment="1">
      <alignment horizontal="center" vertical="center"/>
    </xf>
    <xf numFmtId="10" fontId="16" fillId="8" borderId="62" xfId="2" applyNumberFormat="1" applyFont="1" applyFill="1" applyBorder="1" applyAlignment="1">
      <alignment horizontal="center" vertical="center"/>
    </xf>
    <xf numFmtId="10" fontId="16" fillId="0" borderId="20" xfId="2" applyNumberFormat="1" applyFont="1" applyBorder="1" applyAlignment="1">
      <alignment horizontal="center" vertical="center"/>
    </xf>
    <xf numFmtId="0" fontId="16" fillId="2" borderId="20" xfId="2" applyFont="1" applyFill="1" applyBorder="1" applyAlignment="1">
      <alignment horizontal="left" vertical="center" wrapText="1"/>
    </xf>
    <xf numFmtId="164" fontId="16" fillId="2" borderId="28" xfId="8" applyNumberFormat="1" applyFont="1" applyFill="1" applyBorder="1" applyAlignment="1">
      <alignment horizontal="center" vertical="center"/>
    </xf>
    <xf numFmtId="0" fontId="18" fillId="2" borderId="74" xfId="2" applyFont="1" applyFill="1" applyBorder="1" applyAlignment="1">
      <alignment horizontal="center" vertical="center" wrapText="1"/>
    </xf>
    <xf numFmtId="10" fontId="16" fillId="8" borderId="31" xfId="2" applyNumberFormat="1" applyFont="1" applyFill="1" applyBorder="1" applyAlignment="1">
      <alignment horizontal="center" vertical="center"/>
    </xf>
    <xf numFmtId="10" fontId="16" fillId="0" borderId="28" xfId="2" applyNumberFormat="1" applyFont="1" applyBorder="1" applyAlignment="1">
      <alignment horizontal="center" vertical="center"/>
    </xf>
    <xf numFmtId="0" fontId="16" fillId="2" borderId="28" xfId="2" applyFont="1" applyFill="1" applyBorder="1" applyAlignment="1">
      <alignment horizontal="left" vertical="center" wrapText="1"/>
    </xf>
    <xf numFmtId="0" fontId="16" fillId="2" borderId="28" xfId="5" applyFont="1" applyFill="1" applyBorder="1" applyAlignment="1">
      <alignment horizontal="center" vertical="center" wrapText="1"/>
    </xf>
    <xf numFmtId="0" fontId="18" fillId="2" borderId="75" xfId="2" applyFont="1" applyFill="1" applyBorder="1" applyAlignment="1">
      <alignment horizontal="center" vertical="center" wrapText="1"/>
    </xf>
    <xf numFmtId="10" fontId="16" fillId="0" borderId="60" xfId="2" applyNumberFormat="1" applyFont="1" applyBorder="1" applyAlignment="1">
      <alignment horizontal="center" vertical="center"/>
    </xf>
    <xf numFmtId="10" fontId="16" fillId="8" borderId="55" xfId="2" applyNumberFormat="1" applyFont="1" applyFill="1" applyBorder="1" applyAlignment="1">
      <alignment horizontal="center" vertical="center"/>
    </xf>
    <xf numFmtId="10" fontId="16" fillId="0" borderId="69" xfId="2" applyNumberFormat="1" applyFont="1" applyBorder="1" applyAlignment="1">
      <alignment horizontal="center" vertical="center"/>
    </xf>
    <xf numFmtId="0" fontId="16" fillId="2" borderId="69" xfId="2" applyFont="1" applyFill="1" applyBorder="1" applyAlignment="1">
      <alignment horizontal="left" vertical="center" wrapText="1"/>
    </xf>
    <xf numFmtId="0" fontId="18" fillId="2" borderId="66" xfId="2" applyFont="1" applyFill="1" applyBorder="1" applyAlignment="1">
      <alignment horizontal="center" vertical="center" wrapText="1"/>
    </xf>
    <xf numFmtId="10" fontId="16" fillId="0" borderId="25" xfId="2" applyNumberFormat="1" applyFont="1" applyBorder="1" applyAlignment="1">
      <alignment horizontal="center" vertical="center"/>
    </xf>
    <xf numFmtId="10" fontId="16" fillId="8" borderId="26" xfId="2" applyNumberFormat="1" applyFont="1" applyFill="1" applyBorder="1" applyAlignment="1">
      <alignment horizontal="center" vertical="center"/>
    </xf>
    <xf numFmtId="10" fontId="16" fillId="0" borderId="23" xfId="2" applyNumberFormat="1" applyFont="1" applyBorder="1" applyAlignment="1">
      <alignment horizontal="center" vertical="center"/>
    </xf>
    <xf numFmtId="0" fontId="16" fillId="2" borderId="26" xfId="2" applyFont="1" applyFill="1" applyBorder="1" applyAlignment="1">
      <alignment horizontal="left" vertical="center" wrapText="1"/>
    </xf>
    <xf numFmtId="9" fontId="16" fillId="2" borderId="33" xfId="8" applyFont="1" applyFill="1" applyBorder="1" applyAlignment="1">
      <alignment horizontal="center" vertical="center"/>
    </xf>
    <xf numFmtId="14" fontId="16" fillId="2" borderId="33" xfId="8" applyNumberFormat="1" applyFont="1" applyFill="1" applyBorder="1" applyAlignment="1">
      <alignment horizontal="center" vertical="center"/>
    </xf>
    <xf numFmtId="0" fontId="18" fillId="2" borderId="77" xfId="2" applyFont="1" applyFill="1" applyBorder="1" applyAlignment="1">
      <alignment horizontal="center" vertical="center" wrapText="1"/>
    </xf>
    <xf numFmtId="0" fontId="16" fillId="2" borderId="17" xfId="2" applyFont="1" applyFill="1" applyBorder="1" applyAlignment="1">
      <alignment horizontal="center" vertical="center"/>
    </xf>
    <xf numFmtId="0" fontId="16" fillId="8" borderId="35" xfId="2" applyFont="1" applyFill="1" applyBorder="1" applyAlignment="1">
      <alignment horizontal="center" vertical="center"/>
    </xf>
    <xf numFmtId="9" fontId="37" fillId="2" borderId="33" xfId="2" applyNumberFormat="1" applyFont="1" applyFill="1" applyBorder="1" applyAlignment="1">
      <alignment horizontal="center" vertical="center" wrapText="1"/>
    </xf>
    <xf numFmtId="0" fontId="16" fillId="2" borderId="35" xfId="2" applyFont="1" applyFill="1" applyBorder="1" applyAlignment="1">
      <alignment horizontal="left" vertical="center" wrapText="1"/>
    </xf>
    <xf numFmtId="0" fontId="16" fillId="2" borderId="25" xfId="1" applyNumberFormat="1" applyFont="1" applyFill="1" applyBorder="1" applyAlignment="1">
      <alignment horizontal="center" vertical="center"/>
    </xf>
    <xf numFmtId="0" fontId="16" fillId="8" borderId="26" xfId="1" applyNumberFormat="1" applyFont="1" applyFill="1" applyBorder="1" applyAlignment="1">
      <alignment horizontal="center" vertical="center"/>
    </xf>
    <xf numFmtId="0" fontId="16" fillId="2" borderId="23" xfId="1" applyNumberFormat="1" applyFont="1" applyFill="1" applyBorder="1" applyAlignment="1">
      <alignment horizontal="center" vertical="center"/>
    </xf>
    <xf numFmtId="0" fontId="18" fillId="2" borderId="68" xfId="2" applyFont="1" applyFill="1" applyBorder="1" applyAlignment="1">
      <alignment horizontal="center" vertical="center" wrapText="1"/>
    </xf>
    <xf numFmtId="0" fontId="16" fillId="2" borderId="27" xfId="1" applyNumberFormat="1" applyFont="1" applyFill="1" applyBorder="1" applyAlignment="1">
      <alignment horizontal="center" vertical="center"/>
    </xf>
    <xf numFmtId="0" fontId="16" fillId="8" borderId="31" xfId="1" applyNumberFormat="1" applyFont="1" applyFill="1" applyBorder="1" applyAlignment="1">
      <alignment horizontal="center" vertical="center"/>
    </xf>
    <xf numFmtId="0" fontId="16" fillId="2" borderId="28" xfId="1" applyNumberFormat="1" applyFont="1" applyFill="1" applyBorder="1" applyAlignment="1">
      <alignment horizontal="center" vertical="center"/>
    </xf>
    <xf numFmtId="0" fontId="16" fillId="2" borderId="31" xfId="2" applyFont="1" applyFill="1" applyBorder="1" applyAlignment="1">
      <alignment horizontal="left" vertical="center" wrapText="1"/>
    </xf>
    <xf numFmtId="0" fontId="18" fillId="2" borderId="78" xfId="2" applyFont="1" applyFill="1" applyBorder="1" applyAlignment="1">
      <alignment horizontal="center" vertical="center" wrapText="1"/>
    </xf>
    <xf numFmtId="0" fontId="16" fillId="2" borderId="19" xfId="1" applyNumberFormat="1" applyFont="1" applyFill="1" applyBorder="1" applyAlignment="1">
      <alignment horizontal="center" vertical="center"/>
    </xf>
    <xf numFmtId="0" fontId="16" fillId="8" borderId="62" xfId="2" applyFont="1" applyFill="1" applyBorder="1" applyAlignment="1">
      <alignment horizontal="center" vertical="center"/>
    </xf>
    <xf numFmtId="0" fontId="16" fillId="2" borderId="20" xfId="1" applyNumberFormat="1" applyFont="1" applyFill="1" applyBorder="1" applyAlignment="1">
      <alignment horizontal="center" vertical="center"/>
    </xf>
    <xf numFmtId="9" fontId="37" fillId="2" borderId="28" xfId="2" applyNumberFormat="1" applyFont="1" applyFill="1" applyBorder="1" applyAlignment="1">
      <alignment horizontal="center" vertical="center" wrapText="1"/>
    </xf>
    <xf numFmtId="0" fontId="16" fillId="2" borderId="0" xfId="2" applyFont="1" applyFill="1"/>
    <xf numFmtId="0" fontId="18" fillId="2" borderId="6" xfId="2" applyFont="1" applyFill="1" applyBorder="1" applyAlignment="1">
      <alignment horizontal="left" vertical="top"/>
    </xf>
    <xf numFmtId="0" fontId="18" fillId="2" borderId="7" xfId="2" applyFont="1" applyFill="1" applyBorder="1" applyAlignment="1">
      <alignment horizontal="center"/>
    </xf>
    <xf numFmtId="0" fontId="18" fillId="2" borderId="7" xfId="2" applyFont="1" applyFill="1" applyBorder="1" applyAlignment="1">
      <alignment vertical="top" wrapText="1"/>
    </xf>
    <xf numFmtId="0" fontId="16" fillId="2" borderId="7" xfId="2" applyFont="1" applyFill="1" applyBorder="1"/>
    <xf numFmtId="0" fontId="5" fillId="2" borderId="0" xfId="2" applyFill="1" applyAlignment="1">
      <alignment horizontal="left" vertical="center" wrapText="1"/>
    </xf>
    <xf numFmtId="0" fontId="5" fillId="2" borderId="5" xfId="2" applyFill="1" applyBorder="1" applyAlignment="1">
      <alignment vertical="center"/>
    </xf>
    <xf numFmtId="0" fontId="18" fillId="2" borderId="79" xfId="2" applyFont="1" applyFill="1" applyBorder="1" applyAlignment="1">
      <alignment horizontal="center" vertical="center" wrapText="1"/>
    </xf>
    <xf numFmtId="0" fontId="16" fillId="2" borderId="60" xfId="1" applyNumberFormat="1" applyFont="1" applyFill="1" applyBorder="1" applyAlignment="1">
      <alignment horizontal="center" vertical="center"/>
    </xf>
    <xf numFmtId="0" fontId="16" fillId="8" borderId="55" xfId="1" applyNumberFormat="1" applyFont="1" applyFill="1" applyBorder="1" applyAlignment="1">
      <alignment horizontal="center" vertical="center"/>
    </xf>
    <xf numFmtId="0" fontId="16" fillId="2" borderId="69" xfId="1" applyNumberFormat="1" applyFont="1" applyFill="1" applyBorder="1" applyAlignment="1">
      <alignment horizontal="center" vertical="center"/>
    </xf>
    <xf numFmtId="0" fontId="16" fillId="2" borderId="55" xfId="2" applyFont="1" applyFill="1" applyBorder="1" applyAlignment="1">
      <alignment horizontal="left" vertical="center" wrapText="1"/>
    </xf>
    <xf numFmtId="0" fontId="16" fillId="0" borderId="20" xfId="2" applyFont="1" applyBorder="1" applyAlignment="1">
      <alignment vertical="center" wrapText="1"/>
    </xf>
    <xf numFmtId="0" fontId="16" fillId="8" borderId="28" xfId="2" applyFont="1" applyFill="1" applyBorder="1" applyAlignment="1">
      <alignment horizontal="center" vertical="center"/>
    </xf>
    <xf numFmtId="10" fontId="16" fillId="8" borderId="28" xfId="2" applyNumberFormat="1" applyFont="1" applyFill="1" applyBorder="1" applyAlignment="1">
      <alignment horizontal="center" vertical="center"/>
    </xf>
    <xf numFmtId="0" fontId="16" fillId="8" borderId="23" xfId="2" applyFont="1" applyFill="1" applyBorder="1" applyAlignment="1">
      <alignment horizontal="center" vertical="center"/>
    </xf>
    <xf numFmtId="0" fontId="16" fillId="0" borderId="31" xfId="2" applyFont="1" applyBorder="1" applyAlignment="1">
      <alignment horizontal="left" vertical="center" wrapText="1"/>
    </xf>
    <xf numFmtId="10" fontId="16" fillId="2" borderId="33" xfId="1" applyNumberFormat="1" applyFont="1" applyFill="1" applyBorder="1" applyAlignment="1">
      <alignment horizontal="center" vertical="center"/>
    </xf>
    <xf numFmtId="10" fontId="16" fillId="8" borderId="33" xfId="2" applyNumberFormat="1" applyFont="1" applyFill="1" applyBorder="1" applyAlignment="1">
      <alignment horizontal="center" vertical="center"/>
    </xf>
    <xf numFmtId="0" fontId="16" fillId="8" borderId="55" xfId="2" applyFont="1" applyFill="1" applyBorder="1" applyAlignment="1">
      <alignment horizontal="center" vertical="center"/>
    </xf>
    <xf numFmtId="0" fontId="16" fillId="0" borderId="69" xfId="2" applyFont="1" applyBorder="1" applyAlignment="1">
      <alignment horizontal="left" vertical="center" wrapText="1"/>
    </xf>
    <xf numFmtId="10" fontId="16" fillId="2" borderId="20" xfId="1" applyNumberFormat="1" applyFont="1" applyFill="1" applyBorder="1" applyAlignment="1">
      <alignment horizontal="center" vertical="center"/>
    </xf>
    <xf numFmtId="14" fontId="16" fillId="2" borderId="37" xfId="8" applyNumberFormat="1" applyFont="1" applyFill="1" applyBorder="1" applyAlignment="1">
      <alignment horizontal="center" vertical="center"/>
    </xf>
    <xf numFmtId="0" fontId="18" fillId="2" borderId="9" xfId="2" applyFont="1" applyFill="1" applyBorder="1" applyAlignment="1">
      <alignment horizontal="center" vertical="center" wrapText="1"/>
    </xf>
    <xf numFmtId="10" fontId="16" fillId="2" borderId="36" xfId="1" applyNumberFormat="1" applyFont="1" applyFill="1" applyBorder="1" applyAlignment="1">
      <alignment horizontal="center" vertical="center"/>
    </xf>
    <xf numFmtId="10" fontId="16" fillId="8" borderId="39" xfId="2" applyNumberFormat="1" applyFont="1" applyFill="1" applyBorder="1" applyAlignment="1">
      <alignment horizontal="center" vertical="center"/>
    </xf>
    <xf numFmtId="10" fontId="16" fillId="2" borderId="37" xfId="1" applyNumberFormat="1" applyFont="1" applyFill="1" applyBorder="1" applyAlignment="1">
      <alignment horizontal="center" vertical="center"/>
    </xf>
    <xf numFmtId="0" fontId="16" fillId="2" borderId="39" xfId="2" applyFont="1" applyFill="1" applyBorder="1" applyAlignment="1">
      <alignment vertical="center" wrapText="1"/>
    </xf>
    <xf numFmtId="0" fontId="16" fillId="2" borderId="39" xfId="2" applyFont="1" applyFill="1" applyBorder="1" applyAlignment="1">
      <alignment wrapText="1"/>
    </xf>
    <xf numFmtId="0" fontId="18" fillId="2" borderId="2" xfId="2" applyFont="1" applyFill="1" applyBorder="1" applyAlignment="1">
      <alignment horizontal="center" vertical="center" wrapText="1"/>
    </xf>
    <xf numFmtId="10" fontId="16" fillId="2" borderId="22" xfId="1" applyNumberFormat="1" applyFont="1" applyFill="1" applyBorder="1" applyAlignment="1">
      <alignment horizontal="center" vertical="center"/>
    </xf>
    <xf numFmtId="10" fontId="16" fillId="8" borderId="43" xfId="2" applyNumberFormat="1" applyFont="1" applyFill="1" applyBorder="1" applyAlignment="1">
      <alignment horizontal="center" vertical="center"/>
    </xf>
    <xf numFmtId="10" fontId="16" fillId="2" borderId="40" xfId="1" applyNumberFormat="1" applyFont="1" applyFill="1" applyBorder="1" applyAlignment="1">
      <alignment horizontal="center" vertical="center"/>
    </xf>
    <xf numFmtId="0" fontId="16" fillId="2" borderId="43" xfId="2" applyFont="1" applyFill="1" applyBorder="1" applyAlignment="1">
      <alignment wrapText="1"/>
    </xf>
    <xf numFmtId="0" fontId="16" fillId="2" borderId="41" xfId="2" applyFont="1" applyFill="1" applyBorder="1" applyAlignment="1">
      <alignment horizontal="justify" vertical="center" wrapText="1"/>
    </xf>
    <xf numFmtId="9" fontId="16" fillId="2" borderId="41" xfId="8" applyFont="1" applyFill="1" applyBorder="1" applyAlignment="1">
      <alignment horizontal="center" vertical="center"/>
    </xf>
    <xf numFmtId="0" fontId="16" fillId="2" borderId="41" xfId="2" applyFont="1" applyFill="1" applyBorder="1" applyAlignment="1">
      <alignment vertical="center" wrapText="1"/>
    </xf>
    <xf numFmtId="0" fontId="18" fillId="2" borderId="7" xfId="2" applyFont="1" applyFill="1" applyBorder="1" applyAlignment="1">
      <alignment horizontal="center" vertical="center" wrapText="1"/>
    </xf>
    <xf numFmtId="10" fontId="16" fillId="2" borderId="32" xfId="1" applyNumberFormat="1" applyFont="1" applyFill="1" applyBorder="1" applyAlignment="1">
      <alignment horizontal="center" vertical="center"/>
    </xf>
    <xf numFmtId="10" fontId="16" fillId="8" borderId="81" xfId="2" applyNumberFormat="1" applyFont="1" applyFill="1" applyBorder="1" applyAlignment="1">
      <alignment horizontal="center" vertical="center"/>
    </xf>
    <xf numFmtId="0" fontId="16" fillId="2" borderId="41" xfId="2" applyFont="1" applyFill="1" applyBorder="1" applyAlignment="1">
      <alignment wrapText="1"/>
    </xf>
    <xf numFmtId="0" fontId="5" fillId="2" borderId="0" xfId="2" applyFill="1" applyAlignment="1">
      <alignment wrapText="1"/>
    </xf>
    <xf numFmtId="0" fontId="5" fillId="2" borderId="0" xfId="2" applyFill="1" applyAlignment="1">
      <alignment vertical="center" wrapText="1"/>
    </xf>
    <xf numFmtId="0" fontId="9" fillId="3" borderId="9" xfId="2" applyFont="1" applyFill="1" applyBorder="1" applyAlignment="1">
      <alignment vertical="center" wrapText="1"/>
    </xf>
    <xf numFmtId="0" fontId="9" fillId="3" borderId="10" xfId="2" applyFont="1" applyFill="1" applyBorder="1" applyAlignment="1">
      <alignment vertical="center" wrapText="1"/>
    </xf>
    <xf numFmtId="0" fontId="15" fillId="0" borderId="15" xfId="2" applyFont="1" applyBorder="1" applyAlignment="1">
      <alignment horizontal="center" vertical="center" wrapText="1"/>
    </xf>
    <xf numFmtId="9" fontId="16" fillId="0" borderId="23" xfId="2" applyNumberFormat="1" applyFont="1" applyBorder="1" applyAlignment="1">
      <alignment horizontal="center" vertical="center"/>
    </xf>
    <xf numFmtId="0" fontId="5" fillId="0" borderId="72" xfId="2" applyBorder="1" applyAlignment="1">
      <alignment horizontal="center" vertical="center"/>
    </xf>
    <xf numFmtId="0" fontId="5" fillId="9" borderId="14" xfId="2" applyFill="1" applyBorder="1" applyAlignment="1">
      <alignment horizontal="center" vertical="center"/>
    </xf>
    <xf numFmtId="0" fontId="5" fillId="10" borderId="72" xfId="2" applyFill="1" applyBorder="1" applyAlignment="1">
      <alignment horizontal="center" vertical="center"/>
    </xf>
    <xf numFmtId="9" fontId="5" fillId="0" borderId="72" xfId="2" applyNumberFormat="1" applyBorder="1" applyAlignment="1">
      <alignment horizontal="center" vertical="center"/>
    </xf>
    <xf numFmtId="9" fontId="5" fillId="9" borderId="14" xfId="2" applyNumberFormat="1" applyFill="1" applyBorder="1" applyAlignment="1">
      <alignment horizontal="center" vertical="center"/>
    </xf>
    <xf numFmtId="0" fontId="5" fillId="9" borderId="74" xfId="2" applyFill="1" applyBorder="1" applyAlignment="1">
      <alignment horizontal="center" vertical="center"/>
    </xf>
    <xf numFmtId="0" fontId="5" fillId="0" borderId="78" xfId="2" applyBorder="1"/>
    <xf numFmtId="0" fontId="5" fillId="0" borderId="70" xfId="2" applyBorder="1"/>
    <xf numFmtId="0" fontId="5" fillId="10" borderId="61" xfId="2" applyFill="1" applyBorder="1" applyAlignment="1">
      <alignment horizontal="center" vertical="center"/>
    </xf>
    <xf numFmtId="0" fontId="5" fillId="9" borderId="82" xfId="2" applyFill="1" applyBorder="1" applyAlignment="1">
      <alignment horizontal="center" vertical="center"/>
    </xf>
    <xf numFmtId="0" fontId="5" fillId="0" borderId="61" xfId="2" applyBorder="1" applyAlignment="1">
      <alignment horizontal="center" vertical="center"/>
    </xf>
    <xf numFmtId="9" fontId="5" fillId="9" borderId="82" xfId="2" applyNumberFormat="1" applyFill="1" applyBorder="1" applyAlignment="1">
      <alignment horizontal="center" vertical="center"/>
    </xf>
    <xf numFmtId="9" fontId="5" fillId="10" borderId="61" xfId="2" applyNumberFormat="1" applyFill="1" applyBorder="1" applyAlignment="1">
      <alignment horizontal="center" vertical="center"/>
    </xf>
    <xf numFmtId="0" fontId="5" fillId="0" borderId="68" xfId="2" applyBorder="1"/>
    <xf numFmtId="0" fontId="5" fillId="0" borderId="56" xfId="2" applyBorder="1"/>
    <xf numFmtId="9" fontId="5" fillId="0" borderId="61" xfId="2" applyNumberFormat="1" applyBorder="1" applyAlignment="1">
      <alignment horizontal="center" vertical="center"/>
    </xf>
    <xf numFmtId="10" fontId="5" fillId="0" borderId="61" xfId="2" applyNumberFormat="1" applyBorder="1" applyAlignment="1">
      <alignment horizontal="center" vertical="center"/>
    </xf>
    <xf numFmtId="10" fontId="5" fillId="9" borderId="82" xfId="2" applyNumberFormat="1" applyFill="1" applyBorder="1" applyAlignment="1">
      <alignment horizontal="center" vertical="center"/>
    </xf>
    <xf numFmtId="10" fontId="5" fillId="10" borderId="61" xfId="2" applyNumberFormat="1" applyFill="1" applyBorder="1" applyAlignment="1">
      <alignment horizontal="center" vertical="center"/>
    </xf>
    <xf numFmtId="0" fontId="16" fillId="0" borderId="61" xfId="2" applyFont="1" applyBorder="1" applyAlignment="1">
      <alignment horizontal="center" vertical="center"/>
    </xf>
    <xf numFmtId="0" fontId="16" fillId="9" borderId="82" xfId="2" applyFont="1" applyFill="1" applyBorder="1" applyAlignment="1">
      <alignment horizontal="center" vertical="center"/>
    </xf>
    <xf numFmtId="0" fontId="5" fillId="0" borderId="78" xfId="2" applyBorder="1" applyAlignment="1">
      <alignment horizontal="center" vertical="center"/>
    </xf>
    <xf numFmtId="10" fontId="16" fillId="9" borderId="62" xfId="2" applyNumberFormat="1" applyFont="1" applyFill="1" applyBorder="1" applyAlignment="1">
      <alignment horizontal="center" vertical="center"/>
    </xf>
    <xf numFmtId="9" fontId="16" fillId="0" borderId="61" xfId="2" applyNumberFormat="1" applyFont="1" applyBorder="1" applyAlignment="1">
      <alignment horizontal="center" vertical="center"/>
    </xf>
    <xf numFmtId="9" fontId="16" fillId="9" borderId="82" xfId="2" applyNumberFormat="1" applyFont="1" applyFill="1" applyBorder="1" applyAlignment="1">
      <alignment horizontal="center" vertical="center"/>
    </xf>
    <xf numFmtId="0" fontId="16" fillId="10" borderId="61" xfId="2" applyFont="1" applyFill="1" applyBorder="1" applyAlignment="1">
      <alignment horizontal="center" vertical="center"/>
    </xf>
    <xf numFmtId="10" fontId="16" fillId="0" borderId="61" xfId="2" applyNumberFormat="1" applyFont="1" applyBorder="1" applyAlignment="1">
      <alignment horizontal="center" vertical="center"/>
    </xf>
    <xf numFmtId="10" fontId="16" fillId="9" borderId="82" xfId="2" applyNumberFormat="1" applyFont="1" applyFill="1" applyBorder="1" applyAlignment="1">
      <alignment horizontal="center" vertical="center"/>
    </xf>
    <xf numFmtId="10" fontId="16" fillId="0" borderId="71" xfId="2" applyNumberFormat="1" applyFont="1" applyBorder="1" applyAlignment="1">
      <alignment horizontal="center" vertical="center"/>
    </xf>
    <xf numFmtId="10" fontId="16" fillId="9" borderId="11" xfId="2" applyNumberFormat="1" applyFont="1" applyFill="1" applyBorder="1" applyAlignment="1">
      <alignment horizontal="center" vertical="center"/>
    </xf>
    <xf numFmtId="0" fontId="16" fillId="0" borderId="71" xfId="2" applyFont="1" applyBorder="1" applyAlignment="1">
      <alignment horizontal="center" vertical="center"/>
    </xf>
    <xf numFmtId="0" fontId="5" fillId="0" borderId="77" xfId="2" applyBorder="1"/>
    <xf numFmtId="0" fontId="5" fillId="0" borderId="63" xfId="2" applyBorder="1"/>
    <xf numFmtId="0" fontId="20" fillId="2" borderId="0" xfId="2" applyFont="1" applyFill="1" applyAlignment="1">
      <alignment wrapText="1"/>
    </xf>
    <xf numFmtId="0" fontId="20" fillId="2" borderId="0" xfId="2" applyFont="1" applyFill="1" applyAlignment="1">
      <alignment horizontal="left" vertical="center" wrapText="1"/>
    </xf>
    <xf numFmtId="0" fontId="20" fillId="2" borderId="0" xfId="2" applyFont="1" applyFill="1" applyAlignment="1">
      <alignment horizontal="center" vertical="center"/>
    </xf>
    <xf numFmtId="0" fontId="5" fillId="2" borderId="5" xfId="2" applyFill="1" applyBorder="1" applyAlignment="1">
      <alignment wrapText="1"/>
    </xf>
    <xf numFmtId="0" fontId="20" fillId="2" borderId="4" xfId="2" applyFont="1" applyFill="1" applyBorder="1" applyAlignment="1">
      <alignment horizontal="center" vertical="center"/>
    </xf>
    <xf numFmtId="0" fontId="20" fillId="2" borderId="0" xfId="2" applyFont="1" applyFill="1" applyAlignment="1">
      <alignment horizontal="left" wrapText="1"/>
    </xf>
    <xf numFmtId="0" fontId="20" fillId="2" borderId="0" xfId="2" applyFont="1" applyFill="1" applyAlignment="1">
      <alignment vertical="center" wrapText="1"/>
    </xf>
    <xf numFmtId="0" fontId="20" fillId="2" borderId="7" xfId="2" applyFont="1" applyFill="1" applyBorder="1" applyAlignment="1">
      <alignment wrapText="1"/>
    </xf>
    <xf numFmtId="0" fontId="5" fillId="2" borderId="7" xfId="2" applyFill="1" applyBorder="1" applyAlignment="1">
      <alignment horizontal="left" vertical="center" wrapText="1"/>
    </xf>
    <xf numFmtId="0" fontId="20" fillId="2" borderId="7" xfId="2" applyFont="1" applyFill="1" applyBorder="1" applyAlignment="1">
      <alignment vertical="center" wrapText="1"/>
    </xf>
    <xf numFmtId="0" fontId="20" fillId="2" borderId="11" xfId="2" applyFont="1" applyFill="1" applyBorder="1" applyAlignment="1">
      <alignment wrapText="1"/>
    </xf>
    <xf numFmtId="0" fontId="28" fillId="2" borderId="0" xfId="0" applyFont="1" applyFill="1" applyAlignment="1">
      <alignment horizontal="left" vertical="center"/>
    </xf>
    <xf numFmtId="9" fontId="16" fillId="4" borderId="31" xfId="0" applyNumberFormat="1" applyFont="1" applyFill="1" applyBorder="1" applyAlignment="1">
      <alignment horizontal="center" vertical="center"/>
    </xf>
    <xf numFmtId="0" fontId="59" fillId="2" borderId="4" xfId="2" applyFont="1" applyFill="1" applyBorder="1" applyAlignment="1">
      <alignment vertical="center" wrapText="1"/>
    </xf>
    <xf numFmtId="0" fontId="59" fillId="2" borderId="0" xfId="2" applyFont="1" applyFill="1" applyAlignment="1">
      <alignment vertical="center"/>
    </xf>
    <xf numFmtId="0" fontId="59" fillId="2" borderId="0" xfId="2" applyFont="1" applyFill="1" applyAlignment="1">
      <alignment horizontal="left" vertical="center" wrapText="1"/>
    </xf>
    <xf numFmtId="0" fontId="59" fillId="2" borderId="0" xfId="2" applyFont="1" applyFill="1" applyAlignment="1">
      <alignment vertical="center" wrapText="1"/>
    </xf>
    <xf numFmtId="0" fontId="59" fillId="2" borderId="0" xfId="2" applyFont="1" applyFill="1" applyAlignment="1">
      <alignment horizontal="center" vertical="center"/>
    </xf>
    <xf numFmtId="0" fontId="60" fillId="2" borderId="5" xfId="2" applyFont="1" applyFill="1" applyBorder="1" applyAlignment="1">
      <alignment vertical="center" wrapText="1"/>
    </xf>
    <xf numFmtId="0" fontId="60" fillId="2" borderId="4" xfId="2" applyFont="1" applyFill="1" applyBorder="1" applyAlignment="1">
      <alignment vertical="center" wrapText="1"/>
    </xf>
    <xf numFmtId="0" fontId="60" fillId="2" borderId="0" xfId="2" applyFont="1" applyFill="1" applyAlignment="1">
      <alignment vertical="center"/>
    </xf>
    <xf numFmtId="0" fontId="60" fillId="2" borderId="5" xfId="2" applyFont="1" applyFill="1" applyBorder="1" applyAlignment="1">
      <alignment vertical="center"/>
    </xf>
    <xf numFmtId="9" fontId="5" fillId="2" borderId="0" xfId="1" applyFont="1" applyFill="1" applyAlignment="1">
      <alignment horizontal="center" vertical="center"/>
    </xf>
    <xf numFmtId="0" fontId="61" fillId="2" borderId="0" xfId="0" applyFont="1" applyFill="1" applyAlignment="1">
      <alignment vertical="center" wrapText="1"/>
    </xf>
    <xf numFmtId="0" fontId="32" fillId="3" borderId="2" xfId="0" applyFont="1" applyFill="1" applyBorder="1" applyAlignment="1">
      <alignment vertical="center"/>
    </xf>
    <xf numFmtId="0" fontId="32" fillId="3" borderId="0" xfId="0" applyFont="1" applyFill="1" applyAlignment="1">
      <alignment vertical="center"/>
    </xf>
    <xf numFmtId="0" fontId="32" fillId="3" borderId="7" xfId="0" applyFont="1" applyFill="1" applyBorder="1" applyAlignment="1">
      <alignment vertical="center"/>
    </xf>
    <xf numFmtId="0" fontId="65" fillId="0" borderId="53" xfId="0" applyFont="1" applyBorder="1" applyAlignment="1">
      <alignment horizontal="center" vertical="center" textRotation="90"/>
    </xf>
    <xf numFmtId="0" fontId="65" fillId="4" borderId="35" xfId="0" applyFont="1" applyFill="1" applyBorder="1" applyAlignment="1">
      <alignment horizontal="center" vertical="center" textRotation="90"/>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16" fillId="0" borderId="31" xfId="7" applyFont="1" applyBorder="1" applyAlignment="1">
      <alignment horizontal="center" vertical="center" wrapText="1"/>
    </xf>
    <xf numFmtId="43" fontId="5" fillId="0" borderId="56" xfId="9" applyFont="1" applyFill="1" applyBorder="1" applyAlignment="1">
      <alignment horizontal="center" vertical="center"/>
    </xf>
    <xf numFmtId="0" fontId="5" fillId="2" borderId="56" xfId="0" applyFont="1" applyFill="1" applyBorder="1" applyAlignment="1">
      <alignment horizontal="left" vertical="center" wrapText="1"/>
    </xf>
    <xf numFmtId="9" fontId="5" fillId="2" borderId="56" xfId="1" applyFont="1" applyFill="1" applyBorder="1"/>
    <xf numFmtId="43" fontId="5" fillId="2" borderId="56" xfId="9" applyFont="1" applyFill="1" applyBorder="1"/>
    <xf numFmtId="0" fontId="5" fillId="2" borderId="0" xfId="0" applyFont="1" applyFill="1" applyAlignment="1">
      <alignment vertical="top" wrapText="1"/>
    </xf>
    <xf numFmtId="166" fontId="5" fillId="2" borderId="56" xfId="9" applyNumberFormat="1" applyFont="1" applyFill="1" applyBorder="1"/>
    <xf numFmtId="9" fontId="5" fillId="0" borderId="56" xfId="1" applyFont="1" applyFill="1" applyBorder="1"/>
    <xf numFmtId="0" fontId="16" fillId="0" borderId="28" xfId="7" applyFont="1" applyBorder="1" applyAlignment="1">
      <alignment horizontal="center" vertical="center" wrapText="1"/>
    </xf>
    <xf numFmtId="43" fontId="5" fillId="2" borderId="59" xfId="9" applyFont="1" applyFill="1" applyBorder="1"/>
    <xf numFmtId="0" fontId="5" fillId="0" borderId="59" xfId="0" applyFont="1" applyBorder="1" applyAlignment="1">
      <alignment vertical="center" wrapText="1"/>
    </xf>
    <xf numFmtId="9" fontId="16" fillId="0" borderId="41" xfId="1" applyFont="1" applyFill="1" applyBorder="1" applyAlignment="1">
      <alignment horizontal="center" vertical="center" wrapText="1"/>
    </xf>
    <xf numFmtId="9" fontId="16" fillId="0" borderId="41" xfId="1" applyFont="1" applyFill="1" applyBorder="1" applyAlignment="1">
      <alignment vertical="center" wrapText="1"/>
    </xf>
    <xf numFmtId="0" fontId="16" fillId="0" borderId="41" xfId="7" applyFont="1" applyBorder="1" applyAlignment="1">
      <alignment horizontal="center" vertical="center" wrapText="1"/>
    </xf>
    <xf numFmtId="14" fontId="16" fillId="0" borderId="41" xfId="8" applyNumberFormat="1" applyFont="1" applyFill="1" applyBorder="1" applyAlignment="1">
      <alignment horizontal="center" vertical="center"/>
    </xf>
    <xf numFmtId="14" fontId="16" fillId="2" borderId="41" xfId="8" applyNumberFormat="1" applyFont="1" applyFill="1" applyBorder="1" applyAlignment="1">
      <alignment horizontal="center" vertical="center"/>
    </xf>
    <xf numFmtId="0" fontId="16" fillId="0" borderId="35" xfId="2" applyFont="1" applyBorder="1" applyAlignment="1">
      <alignment horizontal="center" vertical="center" wrapText="1"/>
    </xf>
    <xf numFmtId="9" fontId="5" fillId="2" borderId="59" xfId="1" applyFont="1" applyFill="1" applyBorder="1"/>
    <xf numFmtId="0" fontId="5" fillId="0" borderId="59" xfId="0" applyFont="1" applyBorder="1" applyAlignment="1">
      <alignment horizontal="left" vertical="top" wrapText="1"/>
    </xf>
    <xf numFmtId="14" fontId="5" fillId="2" borderId="0" xfId="0" applyNumberFormat="1" applyFont="1" applyFill="1" applyAlignment="1">
      <alignment horizontal="left"/>
    </xf>
    <xf numFmtId="0" fontId="10" fillId="0" borderId="12" xfId="2" applyFont="1" applyBorder="1" applyAlignment="1">
      <alignment horizontal="center" vertical="center" wrapText="1"/>
    </xf>
    <xf numFmtId="9" fontId="16" fillId="0" borderId="28" xfId="0" applyNumberFormat="1" applyFont="1" applyBorder="1" applyAlignment="1">
      <alignment vertical="center" wrapText="1"/>
    </xf>
    <xf numFmtId="9" fontId="16" fillId="0" borderId="28" xfId="0" applyNumberFormat="1" applyFont="1" applyBorder="1" applyAlignment="1">
      <alignment horizontal="center" vertical="center" wrapText="1"/>
    </xf>
    <xf numFmtId="9" fontId="16" fillId="0" borderId="23" xfId="0" applyNumberFormat="1" applyFont="1" applyBorder="1" applyAlignment="1">
      <alignment vertical="center" wrapText="1"/>
    </xf>
    <xf numFmtId="0" fontId="9" fillId="3" borderId="9" xfId="2" applyFont="1" applyFill="1" applyBorder="1" applyAlignment="1">
      <alignment horizontal="center"/>
    </xf>
    <xf numFmtId="9" fontId="0" fillId="2" borderId="0" xfId="1" applyFont="1" applyFill="1" applyBorder="1"/>
    <xf numFmtId="9" fontId="5" fillId="2" borderId="0" xfId="1" applyFont="1" applyFill="1" applyBorder="1"/>
    <xf numFmtId="10" fontId="45" fillId="2" borderId="0" xfId="1" applyNumberFormat="1" applyFont="1" applyFill="1" applyBorder="1" applyAlignment="1">
      <alignment horizontal="center" vertical="center"/>
    </xf>
    <xf numFmtId="10" fontId="0" fillId="2" borderId="0" xfId="1" applyNumberFormat="1" applyFont="1" applyFill="1" applyBorder="1"/>
    <xf numFmtId="10" fontId="49" fillId="2" borderId="0" xfId="1" applyNumberFormat="1"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23" xfId="2" applyFont="1" applyFill="1" applyBorder="1" applyAlignment="1">
      <alignment horizontal="justify" vertical="center" wrapText="1"/>
    </xf>
    <xf numFmtId="9" fontId="16" fillId="2" borderId="23" xfId="2" applyNumberFormat="1" applyFont="1" applyFill="1" applyBorder="1" applyAlignment="1">
      <alignment vertical="center" wrapText="1"/>
    </xf>
    <xf numFmtId="0" fontId="37" fillId="2" borderId="23" xfId="2" applyFont="1" applyFill="1" applyBorder="1" applyAlignment="1">
      <alignment horizontal="justify" vertical="center" wrapText="1"/>
    </xf>
    <xf numFmtId="9" fontId="16" fillId="2" borderId="23" xfId="2" applyNumberFormat="1" applyFont="1" applyFill="1" applyBorder="1" applyAlignment="1">
      <alignment horizontal="left" vertical="center" wrapText="1"/>
    </xf>
    <xf numFmtId="9" fontId="16" fillId="2" borderId="23" xfId="1" applyFont="1" applyFill="1" applyBorder="1" applyAlignment="1">
      <alignment horizontal="center" vertical="center"/>
    </xf>
    <xf numFmtId="9" fontId="16" fillId="0" borderId="23" xfId="1" applyFont="1" applyFill="1" applyBorder="1" applyAlignment="1">
      <alignment horizontal="center" vertical="center"/>
    </xf>
    <xf numFmtId="14" fontId="16" fillId="0" borderId="23" xfId="1" applyNumberFormat="1" applyFont="1" applyFill="1" applyBorder="1" applyAlignment="1">
      <alignment horizontal="center" vertical="center"/>
    </xf>
    <xf numFmtId="0" fontId="16" fillId="0" borderId="26" xfId="2" applyFont="1" applyBorder="1" applyAlignment="1">
      <alignment vertical="center" wrapText="1"/>
    </xf>
    <xf numFmtId="0" fontId="18" fillId="0" borderId="14" xfId="2" applyFont="1" applyBorder="1" applyAlignment="1">
      <alignment horizontal="center" vertical="center" wrapText="1"/>
    </xf>
    <xf numFmtId="0" fontId="16" fillId="4" borderId="24" xfId="2" applyFont="1" applyFill="1" applyBorder="1" applyAlignment="1">
      <alignment horizontal="center" vertical="center"/>
    </xf>
    <xf numFmtId="0" fontId="16" fillId="0" borderId="26" xfId="2" applyFont="1" applyBorder="1"/>
    <xf numFmtId="9" fontId="16" fillId="2" borderId="28" xfId="2" applyNumberFormat="1" applyFont="1" applyFill="1" applyBorder="1" applyAlignment="1">
      <alignment vertical="center" wrapText="1"/>
    </xf>
    <xf numFmtId="0" fontId="37" fillId="2" borderId="28" xfId="2" applyFont="1" applyFill="1" applyBorder="1" applyAlignment="1">
      <alignment horizontal="justify" vertical="center" wrapText="1"/>
    </xf>
    <xf numFmtId="0" fontId="16" fillId="0" borderId="31" xfId="2" applyFont="1" applyBorder="1" applyAlignment="1">
      <alignment vertical="center" wrapText="1"/>
    </xf>
    <xf numFmtId="0" fontId="18" fillId="0" borderId="74" xfId="2" applyFont="1" applyBorder="1" applyAlignment="1">
      <alignment horizontal="center" vertical="center" wrapText="1"/>
    </xf>
    <xf numFmtId="0" fontId="16" fillId="0" borderId="27" xfId="2" applyFont="1" applyBorder="1" applyAlignment="1">
      <alignment horizontal="center"/>
    </xf>
    <xf numFmtId="10" fontId="16" fillId="4" borderId="29" xfId="2" applyNumberFormat="1" applyFont="1" applyFill="1" applyBorder="1" applyAlignment="1">
      <alignment horizontal="center" vertical="center"/>
    </xf>
    <xf numFmtId="0" fontId="16" fillId="0" borderId="31" xfId="2" applyFont="1" applyBorder="1"/>
    <xf numFmtId="0" fontId="16" fillId="4" borderId="29" xfId="2" applyFont="1" applyFill="1" applyBorder="1" applyAlignment="1">
      <alignment horizontal="center" vertical="center"/>
    </xf>
    <xf numFmtId="10" fontId="16" fillId="4" borderId="55" xfId="2" applyNumberFormat="1" applyFont="1" applyFill="1" applyBorder="1" applyAlignment="1">
      <alignment horizontal="center" vertical="center"/>
    </xf>
    <xf numFmtId="10" fontId="16" fillId="4" borderId="76" xfId="2" applyNumberFormat="1" applyFont="1" applyFill="1" applyBorder="1" applyAlignment="1">
      <alignment horizontal="center" vertical="center"/>
    </xf>
    <xf numFmtId="0" fontId="18" fillId="0" borderId="28" xfId="2" applyFont="1" applyBorder="1" applyAlignment="1">
      <alignment horizontal="center" vertical="center" wrapText="1"/>
    </xf>
    <xf numFmtId="9" fontId="16" fillId="2" borderId="28" xfId="1" applyFont="1" applyFill="1" applyBorder="1" applyAlignment="1">
      <alignment horizontal="center" vertical="center" wrapText="1"/>
    </xf>
    <xf numFmtId="0" fontId="16" fillId="0" borderId="19" xfId="2" applyFont="1" applyBorder="1" applyAlignment="1">
      <alignment horizontal="center" vertical="center"/>
    </xf>
    <xf numFmtId="10" fontId="16" fillId="4" borderId="62" xfId="2" applyNumberFormat="1" applyFont="1" applyFill="1" applyBorder="1" applyAlignment="1">
      <alignment horizontal="center" vertical="center"/>
    </xf>
    <xf numFmtId="0" fontId="16" fillId="4" borderId="62" xfId="2" applyFont="1" applyFill="1" applyBorder="1" applyAlignment="1">
      <alignment horizontal="center" vertical="center"/>
    </xf>
    <xf numFmtId="10" fontId="16" fillId="4" borderId="21" xfId="2" applyNumberFormat="1" applyFont="1" applyFill="1" applyBorder="1" applyAlignment="1">
      <alignment horizontal="center" vertical="center"/>
    </xf>
    <xf numFmtId="9" fontId="16" fillId="2" borderId="33" xfId="1" applyFont="1" applyFill="1" applyBorder="1" applyAlignment="1">
      <alignment horizontal="center" vertical="center" wrapText="1"/>
    </xf>
    <xf numFmtId="9" fontId="16" fillId="2" borderId="33" xfId="2" applyNumberFormat="1" applyFont="1" applyFill="1" applyBorder="1" applyAlignment="1">
      <alignment vertical="center" wrapText="1"/>
    </xf>
    <xf numFmtId="9" fontId="16" fillId="2" borderId="33" xfId="1" applyFont="1" applyFill="1" applyBorder="1" applyAlignment="1">
      <alignment horizontal="center" vertical="center"/>
    </xf>
    <xf numFmtId="9" fontId="16" fillId="0" borderId="33" xfId="1" applyFont="1" applyFill="1" applyBorder="1" applyAlignment="1">
      <alignment horizontal="center" vertical="center" wrapText="1"/>
    </xf>
    <xf numFmtId="14" fontId="16" fillId="0" borderId="33" xfId="1" applyNumberFormat="1" applyFont="1" applyFill="1" applyBorder="1" applyAlignment="1">
      <alignment horizontal="center" vertical="center"/>
    </xf>
    <xf numFmtId="0" fontId="16" fillId="0" borderId="35" xfId="2" applyFont="1" applyBorder="1" applyAlignment="1">
      <alignment vertical="center" wrapText="1"/>
    </xf>
    <xf numFmtId="0" fontId="18" fillId="2" borderId="18" xfId="2" applyFont="1" applyFill="1" applyBorder="1" applyAlignment="1">
      <alignment horizontal="center" vertical="center"/>
    </xf>
    <xf numFmtId="0" fontId="16" fillId="0" borderId="17" xfId="2" applyFont="1" applyBorder="1" applyAlignment="1">
      <alignment horizontal="center"/>
    </xf>
    <xf numFmtId="0" fontId="16" fillId="0" borderId="35" xfId="2" applyFont="1" applyBorder="1"/>
    <xf numFmtId="14" fontId="5" fillId="2" borderId="0" xfId="2" applyNumberFormat="1" applyFill="1" applyAlignment="1">
      <alignment horizontal="left"/>
    </xf>
    <xf numFmtId="0" fontId="16" fillId="2" borderId="23" xfId="7" applyFont="1" applyFill="1" applyBorder="1" applyAlignment="1">
      <alignment horizontal="left" vertical="center" wrapText="1"/>
    </xf>
    <xf numFmtId="9" fontId="16" fillId="2" borderId="23" xfId="2" applyNumberFormat="1" applyFont="1" applyFill="1" applyBorder="1" applyAlignment="1">
      <alignment horizontal="justify" vertical="center" wrapText="1"/>
    </xf>
    <xf numFmtId="9" fontId="16" fillId="0" borderId="23" xfId="1" applyFont="1" applyFill="1" applyBorder="1" applyAlignment="1">
      <alignment horizontal="center" vertical="center" wrapText="1"/>
    </xf>
    <xf numFmtId="0" fontId="16" fillId="0" borderId="26" xfId="7" applyFont="1" applyBorder="1" applyAlignment="1">
      <alignment horizontal="center" vertical="center" wrapText="1"/>
    </xf>
    <xf numFmtId="0" fontId="62" fillId="3" borderId="69" xfId="0" applyFont="1" applyFill="1" applyBorder="1" applyAlignment="1">
      <alignment vertical="center"/>
    </xf>
    <xf numFmtId="0" fontId="62" fillId="3" borderId="69" xfId="0" applyFont="1" applyFill="1" applyBorder="1"/>
    <xf numFmtId="0" fontId="18" fillId="0" borderId="17" xfId="0" applyFont="1" applyBorder="1" applyAlignment="1">
      <alignment horizontal="center" vertical="center" wrapText="1"/>
    </xf>
    <xf numFmtId="0" fontId="18" fillId="0" borderId="35" xfId="0" applyFont="1" applyBorder="1" applyAlignment="1">
      <alignment horizontal="center" vertical="center" wrapText="1"/>
    </xf>
    <xf numFmtId="9" fontId="16" fillId="0" borderId="33" xfId="2" applyNumberFormat="1" applyFont="1" applyBorder="1" applyAlignment="1">
      <alignment horizontal="center" vertical="center" wrapText="1"/>
    </xf>
    <xf numFmtId="0" fontId="19" fillId="0" borderId="28" xfId="2" applyFont="1" applyBorder="1" applyAlignment="1">
      <alignment horizontal="justify" vertical="center" wrapText="1"/>
    </xf>
    <xf numFmtId="0" fontId="44" fillId="0" borderId="15" xfId="2" applyFont="1" applyBorder="1" applyAlignment="1">
      <alignment horizontal="center" vertical="center" wrapText="1"/>
    </xf>
    <xf numFmtId="0" fontId="74" fillId="0" borderId="22" xfId="2" applyFont="1" applyBorder="1" applyAlignment="1">
      <alignment horizontal="center" vertical="center" textRotation="90"/>
    </xf>
    <xf numFmtId="0" fontId="74" fillId="4" borderId="43" xfId="2" applyFont="1" applyFill="1" applyBorder="1" applyAlignment="1">
      <alignment horizontal="center" vertical="center" textRotation="90"/>
    </xf>
    <xf numFmtId="0" fontId="74" fillId="4" borderId="12" xfId="2" applyFont="1" applyFill="1" applyBorder="1" applyAlignment="1">
      <alignment horizontal="center" vertical="center" textRotation="90"/>
    </xf>
    <xf numFmtId="0" fontId="16" fillId="2" borderId="25" xfId="11" applyFont="1" applyFill="1" applyBorder="1" applyAlignment="1">
      <alignment horizontal="left" vertical="center" wrapText="1"/>
    </xf>
    <xf numFmtId="0" fontId="34" fillId="2" borderId="23" xfId="11" applyFont="1" applyFill="1" applyBorder="1" applyAlignment="1">
      <alignment horizontal="left" vertical="center" wrapText="1"/>
    </xf>
    <xf numFmtId="9" fontId="34" fillId="2" borderId="23" xfId="11" applyNumberFormat="1" applyFont="1" applyFill="1" applyBorder="1" applyAlignment="1">
      <alignment horizontal="left" vertical="center" wrapText="1"/>
    </xf>
    <xf numFmtId="9" fontId="34" fillId="0" borderId="23" xfId="8" applyFont="1" applyFill="1" applyBorder="1" applyAlignment="1">
      <alignment horizontal="center" vertical="center"/>
    </xf>
    <xf numFmtId="0" fontId="34" fillId="0" borderId="24" xfId="2" applyFont="1" applyBorder="1" applyAlignment="1">
      <alignment vertical="center" wrapText="1"/>
    </xf>
    <xf numFmtId="0" fontId="18" fillId="2" borderId="13" xfId="11" applyFont="1" applyFill="1" applyBorder="1" applyAlignment="1">
      <alignment horizontal="center" vertical="center" wrapText="1"/>
    </xf>
    <xf numFmtId="43" fontId="34" fillId="0" borderId="25" xfId="9" applyFont="1" applyBorder="1" applyAlignment="1">
      <alignment horizontal="center" vertical="center"/>
    </xf>
    <xf numFmtId="43" fontId="34" fillId="2" borderId="25" xfId="9" applyFont="1" applyFill="1" applyBorder="1" applyAlignment="1">
      <alignment horizontal="center" vertical="center"/>
    </xf>
    <xf numFmtId="0" fontId="34" fillId="2" borderId="0" xfId="2" applyFont="1" applyFill="1"/>
    <xf numFmtId="0" fontId="34" fillId="2" borderId="28" xfId="11" applyFont="1" applyFill="1" applyBorder="1" applyAlignment="1">
      <alignment horizontal="left" vertical="center" wrapText="1"/>
    </xf>
    <xf numFmtId="9" fontId="34" fillId="0" borderId="28" xfId="8" applyFont="1" applyFill="1" applyBorder="1" applyAlignment="1">
      <alignment horizontal="center" vertical="center"/>
    </xf>
    <xf numFmtId="0" fontId="34" fillId="0" borderId="29" xfId="2" applyFont="1" applyBorder="1" applyAlignment="1">
      <alignment vertical="center" wrapText="1"/>
    </xf>
    <xf numFmtId="0" fontId="18" fillId="2" borderId="73" xfId="11" applyFont="1" applyFill="1" applyBorder="1" applyAlignment="1">
      <alignment horizontal="center" vertical="center" wrapText="1"/>
    </xf>
    <xf numFmtId="9" fontId="34" fillId="0" borderId="28" xfId="8" applyFont="1" applyFill="1" applyBorder="1" applyAlignment="1">
      <alignment horizontal="center" vertical="center" wrapText="1"/>
    </xf>
    <xf numFmtId="43" fontId="34" fillId="0" borderId="27" xfId="9" applyFont="1" applyBorder="1" applyAlignment="1">
      <alignment horizontal="center" vertical="center"/>
    </xf>
    <xf numFmtId="43" fontId="34" fillId="2" borderId="27" xfId="9" applyFont="1" applyFill="1" applyBorder="1" applyAlignment="1">
      <alignment horizontal="center" vertical="center"/>
    </xf>
    <xf numFmtId="0" fontId="16" fillId="0" borderId="28" xfId="11" applyFont="1" applyBorder="1" applyAlignment="1">
      <alignment horizontal="left" vertical="center" wrapText="1"/>
    </xf>
    <xf numFmtId="0" fontId="16" fillId="2" borderId="28" xfId="11" applyFont="1" applyFill="1" applyBorder="1" applyAlignment="1">
      <alignment horizontal="left" vertical="center" wrapText="1"/>
    </xf>
    <xf numFmtId="0" fontId="34" fillId="2" borderId="29" xfId="2" applyFont="1" applyFill="1" applyBorder="1" applyAlignment="1">
      <alignment vertical="center" wrapText="1"/>
    </xf>
    <xf numFmtId="0" fontId="34" fillId="0" borderId="27" xfId="11" applyFont="1" applyBorder="1" applyAlignment="1">
      <alignment horizontal="center" vertical="center"/>
    </xf>
    <xf numFmtId="0" fontId="34" fillId="2" borderId="27" xfId="11" applyFont="1" applyFill="1" applyBorder="1" applyAlignment="1">
      <alignment horizontal="center" vertical="center"/>
    </xf>
    <xf numFmtId="0" fontId="34" fillId="2" borderId="17" xfId="11" applyFont="1" applyFill="1" applyBorder="1" applyAlignment="1">
      <alignment horizontal="left" vertical="center" wrapText="1"/>
    </xf>
    <xf numFmtId="9" fontId="34" fillId="0" borderId="33" xfId="8" applyFont="1" applyFill="1" applyBorder="1" applyAlignment="1">
      <alignment horizontal="center" vertical="center"/>
    </xf>
    <xf numFmtId="0" fontId="34" fillId="2" borderId="34" xfId="2" applyFont="1" applyFill="1" applyBorder="1" applyAlignment="1">
      <alignment vertical="center" wrapText="1"/>
    </xf>
    <xf numFmtId="0" fontId="18" fillId="2" borderId="53" xfId="11" applyFont="1" applyFill="1" applyBorder="1" applyAlignment="1">
      <alignment horizontal="center" vertical="center" wrapText="1"/>
    </xf>
    <xf numFmtId="0" fontId="34" fillId="0" borderId="57" xfId="11" applyFont="1" applyBorder="1" applyAlignment="1">
      <alignment horizontal="left" vertical="center" wrapText="1"/>
    </xf>
    <xf numFmtId="0" fontId="34" fillId="0" borderId="28" xfId="11" applyFont="1" applyBorder="1" applyAlignment="1">
      <alignment horizontal="left" vertical="center" wrapText="1"/>
    </xf>
    <xf numFmtId="0" fontId="34" fillId="0" borderId="19" xfId="11" applyFont="1" applyBorder="1" applyAlignment="1">
      <alignment horizontal="center" vertical="center"/>
    </xf>
    <xf numFmtId="2" fontId="34" fillId="4" borderId="62" xfId="1" applyNumberFormat="1" applyFont="1" applyFill="1" applyBorder="1" applyAlignment="1">
      <alignment horizontal="center" vertical="center"/>
    </xf>
    <xf numFmtId="1" fontId="34" fillId="4" borderId="31" xfId="1" applyNumberFormat="1" applyFont="1" applyFill="1" applyBorder="1" applyAlignment="1">
      <alignment horizontal="center" vertical="center"/>
    </xf>
    <xf numFmtId="2" fontId="34" fillId="4" borderId="31" xfId="1" applyNumberFormat="1" applyFont="1" applyFill="1" applyBorder="1" applyAlignment="1">
      <alignment horizontal="center" vertical="center"/>
    </xf>
    <xf numFmtId="0" fontId="34" fillId="2" borderId="17" xfId="11" applyFont="1" applyFill="1" applyBorder="1" applyAlignment="1">
      <alignment horizontal="center" vertical="center"/>
    </xf>
    <xf numFmtId="9" fontId="34" fillId="2" borderId="23" xfId="8" applyFont="1" applyFill="1" applyBorder="1" applyAlignment="1">
      <alignment horizontal="center" vertical="center" wrapText="1"/>
    </xf>
    <xf numFmtId="0" fontId="34" fillId="2" borderId="25" xfId="11" applyFont="1" applyFill="1" applyBorder="1" applyAlignment="1">
      <alignment horizontal="center" vertical="center"/>
    </xf>
    <xf numFmtId="0" fontId="34" fillId="2" borderId="19" xfId="11" applyFont="1" applyFill="1" applyBorder="1" applyAlignment="1">
      <alignment horizontal="center" vertical="center"/>
    </xf>
    <xf numFmtId="0" fontId="34" fillId="2" borderId="28" xfId="11" applyFont="1" applyFill="1" applyBorder="1" applyAlignment="1">
      <alignment horizontal="left" vertical="top" wrapText="1"/>
    </xf>
    <xf numFmtId="10" fontId="34" fillId="0" borderId="27" xfId="11" applyNumberFormat="1" applyFont="1" applyBorder="1" applyAlignment="1">
      <alignment horizontal="center" vertical="center"/>
    </xf>
    <xf numFmtId="10" fontId="34" fillId="2" borderId="27" xfId="11" applyNumberFormat="1" applyFont="1" applyFill="1" applyBorder="1" applyAlignment="1">
      <alignment horizontal="center" vertical="center"/>
    </xf>
    <xf numFmtId="43" fontId="34" fillId="4" borderId="31" xfId="9" applyFont="1" applyFill="1" applyBorder="1" applyAlignment="1">
      <alignment horizontal="center" vertical="center"/>
    </xf>
    <xf numFmtId="43" fontId="34" fillId="0" borderId="27" xfId="9" applyFont="1" applyFill="1" applyBorder="1" applyAlignment="1">
      <alignment horizontal="center" vertical="center"/>
    </xf>
    <xf numFmtId="10" fontId="34" fillId="4" borderId="31" xfId="8" applyNumberFormat="1" applyFont="1" applyFill="1" applyBorder="1" applyAlignment="1">
      <alignment horizontal="center" vertical="center"/>
    </xf>
    <xf numFmtId="9" fontId="34" fillId="4" borderId="31" xfId="1" applyFont="1" applyFill="1" applyBorder="1" applyAlignment="1">
      <alignment horizontal="center" vertical="center"/>
    </xf>
    <xf numFmtId="0" fontId="34" fillId="2" borderId="33" xfId="11" applyFont="1" applyFill="1" applyBorder="1" applyAlignment="1">
      <alignment horizontal="left" vertical="center" wrapText="1"/>
    </xf>
    <xf numFmtId="10" fontId="34" fillId="0" borderId="17" xfId="11" applyNumberFormat="1" applyFont="1" applyBorder="1" applyAlignment="1">
      <alignment horizontal="center" vertical="center"/>
    </xf>
    <xf numFmtId="10" fontId="34" fillId="2" borderId="17" xfId="11" applyNumberFormat="1" applyFont="1" applyFill="1" applyBorder="1" applyAlignment="1">
      <alignment horizontal="center" vertical="center"/>
    </xf>
    <xf numFmtId="9" fontId="34" fillId="4" borderId="35" xfId="1" applyFont="1" applyFill="1" applyBorder="1" applyAlignment="1">
      <alignment horizontal="center" vertical="center"/>
    </xf>
    <xf numFmtId="0" fontId="34" fillId="2" borderId="8" xfId="2" applyFont="1" applyFill="1" applyBorder="1" applyAlignment="1">
      <alignment horizontal="center" vertical="center" wrapText="1"/>
    </xf>
    <xf numFmtId="9" fontId="34" fillId="0" borderId="37" xfId="8" applyFont="1" applyFill="1" applyBorder="1" applyAlignment="1">
      <alignment horizontal="center" vertical="center"/>
    </xf>
    <xf numFmtId="9" fontId="34" fillId="2" borderId="37" xfId="8" applyFont="1" applyFill="1" applyBorder="1" applyAlignment="1">
      <alignment horizontal="center" vertical="center" wrapText="1"/>
    </xf>
    <xf numFmtId="0" fontId="34" fillId="2" borderId="38" xfId="2" applyFont="1" applyFill="1" applyBorder="1" applyAlignment="1">
      <alignment vertical="center" wrapText="1"/>
    </xf>
    <xf numFmtId="10" fontId="34" fillId="0" borderId="36" xfId="11" applyNumberFormat="1" applyFont="1" applyBorder="1" applyAlignment="1">
      <alignment horizontal="center" vertical="center"/>
    </xf>
    <xf numFmtId="10" fontId="34" fillId="4" borderId="39" xfId="8" applyNumberFormat="1" applyFont="1" applyFill="1" applyBorder="1" applyAlignment="1">
      <alignment horizontal="center" vertical="center"/>
    </xf>
    <xf numFmtId="0" fontId="34" fillId="0" borderId="36" xfId="11" applyFont="1" applyBorder="1" applyAlignment="1">
      <alignment horizontal="center" vertical="center"/>
    </xf>
    <xf numFmtId="0" fontId="34" fillId="2" borderId="8" xfId="2" applyFont="1" applyFill="1" applyBorder="1" applyAlignment="1">
      <alignment horizontal="left" vertical="center" wrapText="1"/>
    </xf>
    <xf numFmtId="9" fontId="34" fillId="0" borderId="15" xfId="2" applyNumberFormat="1" applyFont="1" applyBorder="1" applyAlignment="1">
      <alignment horizontal="center" vertical="center" wrapText="1"/>
    </xf>
    <xf numFmtId="9" fontId="34" fillId="2" borderId="10" xfId="11" applyNumberFormat="1" applyFont="1" applyFill="1" applyBorder="1" applyAlignment="1">
      <alignment horizontal="center" vertical="center" wrapText="1"/>
    </xf>
    <xf numFmtId="0" fontId="34" fillId="2" borderId="36" xfId="2" applyFont="1" applyFill="1" applyBorder="1" applyAlignment="1">
      <alignment horizontal="left" vertical="center" wrapText="1"/>
    </xf>
    <xf numFmtId="0" fontId="34" fillId="2" borderId="37" xfId="2" applyFont="1" applyFill="1" applyBorder="1" applyAlignment="1">
      <alignment horizontal="left" vertical="center" wrapText="1"/>
    </xf>
    <xf numFmtId="0" fontId="45" fillId="2" borderId="0" xfId="2" applyFont="1" applyFill="1" applyAlignment="1">
      <alignment vertical="top"/>
    </xf>
    <xf numFmtId="0" fontId="5" fillId="2" borderId="0" xfId="2" applyFill="1" applyAlignment="1">
      <alignment horizontal="center"/>
    </xf>
    <xf numFmtId="0" fontId="6" fillId="2" borderId="0" xfId="2" applyFont="1" applyFill="1" applyAlignment="1">
      <alignment horizontal="center" vertical="center" wrapText="1"/>
    </xf>
    <xf numFmtId="0" fontId="9" fillId="3" borderId="9" xfId="2" applyFont="1" applyFill="1" applyBorder="1" applyAlignment="1">
      <alignment horizontal="center" vertical="center"/>
    </xf>
    <xf numFmtId="0" fontId="14" fillId="0" borderId="60" xfId="2" applyFont="1" applyBorder="1" applyAlignment="1">
      <alignment horizontal="center" vertical="center" textRotation="90"/>
    </xf>
    <xf numFmtId="0" fontId="14" fillId="0" borderId="75" xfId="2" applyFont="1" applyBorder="1" applyAlignment="1">
      <alignment horizontal="center" vertical="center" textRotation="90"/>
    </xf>
    <xf numFmtId="0" fontId="15" fillId="0" borderId="1" xfId="2" applyFont="1" applyBorder="1" applyAlignment="1">
      <alignment horizontal="center" vertical="center" wrapText="1"/>
    </xf>
    <xf numFmtId="0" fontId="15" fillId="0" borderId="12" xfId="2" applyFont="1" applyBorder="1" applyAlignment="1">
      <alignment horizontal="center" vertical="center" wrapText="1"/>
    </xf>
    <xf numFmtId="9" fontId="34" fillId="0" borderId="23" xfId="1" applyFont="1" applyFill="1" applyBorder="1" applyAlignment="1">
      <alignment horizontal="center" vertical="center" wrapText="1"/>
    </xf>
    <xf numFmtId="0" fontId="34" fillId="2" borderId="23" xfId="2" applyFont="1" applyFill="1" applyBorder="1" applyAlignment="1">
      <alignment horizontal="justify" vertical="center" wrapText="1"/>
    </xf>
    <xf numFmtId="14" fontId="34" fillId="2" borderId="23" xfId="2" applyNumberFormat="1" applyFont="1" applyFill="1" applyBorder="1" applyAlignment="1">
      <alignment horizontal="center" vertical="center" wrapText="1"/>
    </xf>
    <xf numFmtId="0" fontId="35" fillId="2" borderId="23" xfId="2" applyFont="1" applyFill="1" applyBorder="1" applyAlignment="1">
      <alignment horizontal="center" vertical="center" wrapText="1"/>
    </xf>
    <xf numFmtId="0" fontId="34" fillId="2" borderId="23" xfId="2" applyFont="1" applyFill="1" applyBorder="1" applyAlignment="1">
      <alignment horizontal="center" vertical="center"/>
    </xf>
    <xf numFmtId="0" fontId="16" fillId="2" borderId="26" xfId="2" applyFont="1" applyFill="1" applyBorder="1" applyAlignment="1">
      <alignment horizontal="justify" vertical="center"/>
    </xf>
    <xf numFmtId="0" fontId="16" fillId="2" borderId="0" xfId="2" applyFont="1" applyFill="1" applyAlignment="1">
      <alignment horizontal="justify" vertical="center"/>
    </xf>
    <xf numFmtId="0" fontId="34" fillId="2" borderId="28" xfId="2" applyFont="1" applyFill="1" applyBorder="1" applyAlignment="1">
      <alignment horizontal="justify" vertical="center" wrapText="1"/>
    </xf>
    <xf numFmtId="14" fontId="34" fillId="2" borderId="28" xfId="2" applyNumberFormat="1" applyFont="1" applyFill="1" applyBorder="1" applyAlignment="1">
      <alignment horizontal="center" vertical="center" wrapText="1"/>
    </xf>
    <xf numFmtId="0" fontId="35" fillId="2" borderId="28" xfId="2" applyFont="1" applyFill="1" applyBorder="1" applyAlignment="1">
      <alignment horizontal="center" vertical="center" wrapText="1"/>
    </xf>
    <xf numFmtId="0" fontId="34" fillId="2" borderId="28" xfId="2" applyFont="1" applyFill="1" applyBorder="1" applyAlignment="1">
      <alignment horizontal="center" vertical="center"/>
    </xf>
    <xf numFmtId="0" fontId="16" fillId="2" borderId="31" xfId="2" applyFont="1" applyFill="1" applyBorder="1" applyAlignment="1">
      <alignment horizontal="justify" vertical="center"/>
    </xf>
    <xf numFmtId="14" fontId="34" fillId="0" borderId="28" xfId="2" applyNumberFormat="1" applyFont="1" applyBorder="1" applyAlignment="1">
      <alignment horizontal="center" vertical="center" wrapText="1"/>
    </xf>
    <xf numFmtId="0" fontId="16" fillId="5" borderId="28" xfId="2" applyFont="1" applyFill="1" applyBorder="1" applyAlignment="1">
      <alignment horizontal="center" vertical="center"/>
    </xf>
    <xf numFmtId="9" fontId="16" fillId="5" borderId="28" xfId="2" applyNumberFormat="1" applyFont="1" applyFill="1" applyBorder="1" applyAlignment="1">
      <alignment horizontal="center" vertical="center"/>
    </xf>
    <xf numFmtId="9" fontId="16" fillId="0" borderId="28" xfId="1" applyFont="1" applyFill="1" applyBorder="1" applyAlignment="1">
      <alignment horizontal="justify" vertical="center"/>
    </xf>
    <xf numFmtId="9" fontId="16" fillId="4" borderId="28" xfId="1" applyFont="1" applyFill="1" applyBorder="1" applyAlignment="1">
      <alignment horizontal="center" vertical="center"/>
    </xf>
    <xf numFmtId="9" fontId="34" fillId="2" borderId="28" xfId="1" applyFont="1" applyFill="1" applyBorder="1" applyAlignment="1">
      <alignment horizontal="center" vertical="center"/>
    </xf>
    <xf numFmtId="9" fontId="16" fillId="5" borderId="28" xfId="1" applyFont="1" applyFill="1" applyBorder="1" applyAlignment="1">
      <alignment horizontal="center" vertical="center"/>
    </xf>
    <xf numFmtId="9" fontId="34" fillId="2" borderId="28" xfId="1" applyFont="1" applyFill="1" applyBorder="1" applyAlignment="1">
      <alignment horizontal="justify" vertical="center" wrapText="1"/>
    </xf>
    <xf numFmtId="9" fontId="16" fillId="4" borderId="28" xfId="2" applyNumberFormat="1" applyFont="1" applyFill="1" applyBorder="1" applyAlignment="1">
      <alignment horizontal="center" vertical="center"/>
    </xf>
    <xf numFmtId="9" fontId="34" fillId="2" borderId="28" xfId="1" applyFont="1" applyFill="1" applyBorder="1" applyAlignment="1">
      <alignment horizontal="center" vertical="center" wrapText="1"/>
    </xf>
    <xf numFmtId="9" fontId="34" fillId="0" borderId="33" xfId="1" applyFont="1" applyFill="1" applyBorder="1" applyAlignment="1">
      <alignment horizontal="center" vertical="center" wrapText="1"/>
    </xf>
    <xf numFmtId="14" fontId="34" fillId="2" borderId="33" xfId="2" applyNumberFormat="1" applyFont="1" applyFill="1" applyBorder="1" applyAlignment="1">
      <alignment horizontal="center" vertical="center" wrapText="1"/>
    </xf>
    <xf numFmtId="0" fontId="34" fillId="2" borderId="33" xfId="2" applyFont="1" applyFill="1" applyBorder="1" applyAlignment="1">
      <alignment horizontal="center" vertical="center"/>
    </xf>
    <xf numFmtId="0" fontId="16" fillId="4" borderId="33" xfId="2" applyFont="1" applyFill="1" applyBorder="1" applyAlignment="1">
      <alignment horizontal="center" vertical="center"/>
    </xf>
    <xf numFmtId="0" fontId="16" fillId="0" borderId="33" xfId="2" applyFont="1" applyBorder="1" applyAlignment="1">
      <alignment horizontal="justify" vertical="center"/>
    </xf>
    <xf numFmtId="0" fontId="16" fillId="2" borderId="35" xfId="2" applyFont="1" applyFill="1" applyBorder="1" applyAlignment="1">
      <alignment horizontal="justify" vertical="center"/>
    </xf>
    <xf numFmtId="9" fontId="34" fillId="0" borderId="23" xfId="2" applyNumberFormat="1" applyFont="1" applyBorder="1" applyAlignment="1">
      <alignment horizontal="center" vertical="center" wrapText="1"/>
    </xf>
    <xf numFmtId="9" fontId="34" fillId="0" borderId="33" xfId="2" applyNumberFormat="1" applyFont="1" applyBorder="1" applyAlignment="1">
      <alignment horizontal="center" vertical="center" wrapText="1"/>
    </xf>
    <xf numFmtId="0" fontId="34" fillId="0" borderId="23" xfId="2" applyFont="1" applyBorder="1" applyAlignment="1">
      <alignment horizontal="justify" vertical="center" wrapText="1"/>
    </xf>
    <xf numFmtId="14" fontId="34" fillId="0" borderId="23" xfId="2" applyNumberFormat="1" applyFont="1" applyBorder="1" applyAlignment="1">
      <alignment horizontal="center" vertical="center" wrapText="1"/>
    </xf>
    <xf numFmtId="0" fontId="35" fillId="0" borderId="23" xfId="2" applyFont="1" applyBorder="1" applyAlignment="1">
      <alignment horizontal="center" vertical="center" wrapText="1"/>
    </xf>
    <xf numFmtId="9" fontId="34" fillId="2" borderId="23" xfId="2" applyNumberFormat="1" applyFont="1" applyFill="1" applyBorder="1" applyAlignment="1">
      <alignment horizontal="center" vertical="center"/>
    </xf>
    <xf numFmtId="9" fontId="16" fillId="4" borderId="23" xfId="2" applyNumberFormat="1" applyFont="1" applyFill="1" applyBorder="1" applyAlignment="1">
      <alignment horizontal="center" vertical="center"/>
    </xf>
    <xf numFmtId="0" fontId="35" fillId="0" borderId="28" xfId="2" applyFont="1" applyBorder="1" applyAlignment="1">
      <alignment horizontal="center" vertical="center" wrapText="1"/>
    </xf>
    <xf numFmtId="164" fontId="34" fillId="0" borderId="28" xfId="2" applyNumberFormat="1" applyFont="1" applyBorder="1" applyAlignment="1">
      <alignment horizontal="center" vertical="center" wrapText="1"/>
    </xf>
    <xf numFmtId="0" fontId="35" fillId="0" borderId="33" xfId="2" applyFont="1" applyBorder="1" applyAlignment="1">
      <alignment horizontal="center" vertical="center" wrapText="1"/>
    </xf>
    <xf numFmtId="0" fontId="16" fillId="0" borderId="28" xfId="16" applyFont="1" applyFill="1" applyBorder="1" applyAlignment="1">
      <alignment horizontal="justify" vertical="center" wrapText="1"/>
    </xf>
    <xf numFmtId="0" fontId="34" fillId="0" borderId="28" xfId="2" applyFont="1" applyBorder="1" applyAlignment="1">
      <alignment horizontal="center" vertical="center"/>
    </xf>
    <xf numFmtId="0" fontId="34" fillId="0" borderId="69" xfId="2" applyFont="1" applyBorder="1" applyAlignment="1">
      <alignment horizontal="justify" vertical="center" wrapText="1"/>
    </xf>
    <xf numFmtId="9" fontId="34" fillId="0" borderId="69" xfId="2" applyNumberFormat="1" applyFont="1" applyBorder="1" applyAlignment="1">
      <alignment horizontal="center" vertical="center" wrapText="1"/>
    </xf>
    <xf numFmtId="0" fontId="34" fillId="2" borderId="69" xfId="2" applyFont="1" applyFill="1" applyBorder="1" applyAlignment="1">
      <alignment horizontal="justify" vertical="center" wrapText="1"/>
    </xf>
    <xf numFmtId="14" fontId="34" fillId="2" borderId="69" xfId="2" applyNumberFormat="1" applyFont="1" applyFill="1" applyBorder="1" applyAlignment="1">
      <alignment horizontal="center" vertical="center" wrapText="1"/>
    </xf>
    <xf numFmtId="0" fontId="35" fillId="2" borderId="69" xfId="2" applyFont="1" applyFill="1" applyBorder="1" applyAlignment="1">
      <alignment horizontal="center" vertical="center" wrapText="1"/>
    </xf>
    <xf numFmtId="0" fontId="34" fillId="2" borderId="69" xfId="2" applyFont="1" applyFill="1" applyBorder="1" applyAlignment="1">
      <alignment horizontal="center" vertical="center"/>
    </xf>
    <xf numFmtId="0" fontId="16" fillId="4" borderId="69" xfId="2" applyFont="1" applyFill="1" applyBorder="1" applyAlignment="1">
      <alignment horizontal="center" vertical="center"/>
    </xf>
    <xf numFmtId="9" fontId="16" fillId="4" borderId="69" xfId="1" applyFont="1" applyFill="1" applyBorder="1" applyAlignment="1">
      <alignment horizontal="center" vertical="center"/>
    </xf>
    <xf numFmtId="9" fontId="16" fillId="0" borderId="69" xfId="1" applyFont="1" applyFill="1" applyBorder="1" applyAlignment="1">
      <alignment horizontal="justify" vertical="center"/>
    </xf>
    <xf numFmtId="0" fontId="16" fillId="2" borderId="55" xfId="2" applyFont="1" applyFill="1" applyBorder="1" applyAlignment="1">
      <alignment horizontal="justify" vertical="center"/>
    </xf>
    <xf numFmtId="0" fontId="34" fillId="2" borderId="36" xfId="2" applyFont="1" applyFill="1" applyBorder="1" applyAlignment="1">
      <alignment horizontal="justify" vertical="center" wrapText="1"/>
    </xf>
    <xf numFmtId="0" fontId="34" fillId="2" borderId="37" xfId="2" applyFont="1" applyFill="1" applyBorder="1" applyAlignment="1">
      <alignment horizontal="justify" vertical="center" wrapText="1"/>
    </xf>
    <xf numFmtId="9" fontId="34" fillId="0" borderId="37" xfId="1" applyFont="1" applyFill="1" applyBorder="1" applyAlignment="1">
      <alignment horizontal="center" vertical="center"/>
    </xf>
    <xf numFmtId="0" fontId="34" fillId="0" borderId="37" xfId="2" applyFont="1" applyBorder="1" applyAlignment="1">
      <alignment horizontal="justify" vertical="center" wrapText="1"/>
    </xf>
    <xf numFmtId="9" fontId="34" fillId="0" borderId="37" xfId="2" applyNumberFormat="1" applyFont="1" applyBorder="1" applyAlignment="1">
      <alignment horizontal="center" vertical="center" wrapText="1"/>
    </xf>
    <xf numFmtId="14" fontId="34" fillId="2" borderId="37" xfId="2" applyNumberFormat="1" applyFont="1" applyFill="1" applyBorder="1" applyAlignment="1">
      <alignment horizontal="center" vertical="center" wrapText="1"/>
    </xf>
    <xf numFmtId="0" fontId="35" fillId="2" borderId="37" xfId="2" applyFont="1" applyFill="1" applyBorder="1" applyAlignment="1">
      <alignment horizontal="center" vertical="center" wrapText="1"/>
    </xf>
    <xf numFmtId="10" fontId="34" fillId="2" borderId="37" xfId="2" applyNumberFormat="1" applyFont="1" applyFill="1" applyBorder="1" applyAlignment="1">
      <alignment horizontal="center" vertical="center"/>
    </xf>
    <xf numFmtId="10" fontId="16" fillId="4" borderId="37" xfId="2" applyNumberFormat="1" applyFont="1" applyFill="1" applyBorder="1" applyAlignment="1">
      <alignment horizontal="center" vertical="center"/>
    </xf>
    <xf numFmtId="9" fontId="16" fillId="0" borderId="37" xfId="1" applyFont="1" applyFill="1" applyBorder="1" applyAlignment="1">
      <alignment horizontal="justify" vertical="center"/>
    </xf>
    <xf numFmtId="0" fontId="16" fillId="2" borderId="39" xfId="2" applyFont="1" applyFill="1" applyBorder="1" applyAlignment="1">
      <alignment horizontal="justify" vertical="center"/>
    </xf>
    <xf numFmtId="0" fontId="34" fillId="2" borderId="0" xfId="2" applyFont="1" applyFill="1" applyAlignment="1">
      <alignment vertical="center" wrapText="1"/>
    </xf>
    <xf numFmtId="0" fontId="34" fillId="2" borderId="0" xfId="2" applyFont="1" applyFill="1" applyAlignment="1">
      <alignment horizontal="center" vertical="center" wrapText="1"/>
    </xf>
    <xf numFmtId="9" fontId="34" fillId="2" borderId="0" xfId="1" applyFont="1" applyFill="1" applyBorder="1" applyAlignment="1">
      <alignment horizontal="center" vertical="center"/>
    </xf>
    <xf numFmtId="0" fontId="34" fillId="2" borderId="0" xfId="2" applyFont="1" applyFill="1" applyAlignment="1">
      <alignment horizontal="left" vertical="center" wrapText="1"/>
    </xf>
    <xf numFmtId="9" fontId="34" fillId="2" borderId="0" xfId="2" applyNumberFormat="1" applyFont="1" applyFill="1" applyAlignment="1">
      <alignment horizontal="center" vertical="center" wrapText="1"/>
    </xf>
    <xf numFmtId="14" fontId="34" fillId="2" borderId="0" xfId="2" applyNumberFormat="1" applyFont="1" applyFill="1" applyAlignment="1">
      <alignment horizontal="center" vertical="center" wrapText="1"/>
    </xf>
    <xf numFmtId="0" fontId="48" fillId="2" borderId="4" xfId="2" applyFont="1" applyFill="1" applyBorder="1" applyAlignment="1">
      <alignment horizontal="center" vertical="center" wrapText="1"/>
    </xf>
    <xf numFmtId="10" fontId="34" fillId="2" borderId="0" xfId="2" applyNumberFormat="1" applyFont="1" applyFill="1" applyAlignment="1">
      <alignment horizontal="center" vertical="center"/>
    </xf>
    <xf numFmtId="0" fontId="34" fillId="2" borderId="5" xfId="2" applyFont="1" applyFill="1" applyBorder="1" applyAlignment="1">
      <alignment horizontal="center" vertical="center" wrapText="1"/>
    </xf>
    <xf numFmtId="0" fontId="20" fillId="2" borderId="0" xfId="2" applyFont="1" applyFill="1" applyAlignment="1">
      <alignment horizontal="center"/>
    </xf>
    <xf numFmtId="0" fontId="5" fillId="2" borderId="4" xfId="2" applyFill="1" applyBorder="1" applyAlignment="1">
      <alignment horizontal="center" vertical="center" wrapText="1"/>
    </xf>
    <xf numFmtId="0" fontId="18" fillId="2" borderId="6" xfId="2" applyFont="1" applyFill="1" applyBorder="1" applyAlignment="1">
      <alignment vertical="top"/>
    </xf>
    <xf numFmtId="0" fontId="18" fillId="2" borderId="7" xfId="2" applyFont="1" applyFill="1" applyBorder="1" applyAlignment="1">
      <alignment vertical="top"/>
    </xf>
    <xf numFmtId="14" fontId="60" fillId="0" borderId="0" xfId="2" applyNumberFormat="1" applyFont="1" applyAlignment="1">
      <alignment horizontal="left"/>
    </xf>
    <xf numFmtId="0" fontId="16" fillId="2" borderId="6" xfId="2" applyFont="1" applyFill="1" applyBorder="1" applyAlignment="1">
      <alignment horizontal="center" vertical="center" wrapText="1"/>
    </xf>
    <xf numFmtId="0" fontId="16" fillId="2" borderId="7" xfId="2" applyFont="1" applyFill="1" applyBorder="1" applyAlignment="1">
      <alignment horizontal="center"/>
    </xf>
    <xf numFmtId="0" fontId="16" fillId="2" borderId="11" xfId="2" applyFont="1" applyFill="1" applyBorder="1"/>
    <xf numFmtId="0" fontId="16" fillId="0" borderId="14" xfId="2" applyFont="1" applyBorder="1" applyAlignment="1">
      <alignment horizontal="center" vertical="center" wrapText="1"/>
    </xf>
    <xf numFmtId="0" fontId="16" fillId="0" borderId="82" xfId="2" applyFont="1" applyBorder="1" applyAlignment="1">
      <alignment horizontal="center" vertical="center" wrapText="1"/>
    </xf>
    <xf numFmtId="0" fontId="16" fillId="0" borderId="11" xfId="2" applyFont="1" applyBorder="1" applyAlignment="1">
      <alignment horizontal="center" vertical="center" wrapText="1"/>
    </xf>
    <xf numFmtId="14" fontId="16" fillId="0" borderId="28" xfId="2" applyNumberFormat="1" applyFont="1" applyBorder="1" applyAlignment="1">
      <alignment vertical="center"/>
    </xf>
    <xf numFmtId="14" fontId="16" fillId="0" borderId="28" xfId="2" applyNumberFormat="1" applyFont="1" applyBorder="1" applyAlignment="1">
      <alignment horizontal="left" vertical="center" wrapText="1"/>
    </xf>
    <xf numFmtId="14" fontId="16" fillId="0" borderId="28" xfId="2" applyNumberFormat="1" applyFont="1" applyBorder="1" applyAlignment="1">
      <alignment vertical="center" wrapText="1"/>
    </xf>
    <xf numFmtId="14" fontId="16" fillId="0" borderId="28" xfId="2" applyNumberFormat="1" applyFont="1" applyBorder="1" applyAlignment="1">
      <alignment horizontal="center" vertical="center"/>
    </xf>
    <xf numFmtId="14" fontId="16" fillId="0" borderId="28" xfId="2" applyNumberFormat="1" applyFont="1" applyBorder="1" applyAlignment="1">
      <alignment horizontal="justify" vertical="center" wrapText="1"/>
    </xf>
    <xf numFmtId="9" fontId="16" fillId="10" borderId="28" xfId="2" applyNumberFormat="1" applyFont="1" applyFill="1" applyBorder="1" applyAlignment="1">
      <alignment horizontal="center" vertical="center"/>
    </xf>
    <xf numFmtId="14" fontId="16" fillId="0" borderId="23" xfId="2" applyNumberFormat="1" applyFont="1" applyBorder="1" applyAlignment="1">
      <alignment vertical="center"/>
    </xf>
    <xf numFmtId="14" fontId="16" fillId="0" borderId="23" xfId="2" applyNumberFormat="1" applyFont="1" applyBorder="1" applyAlignment="1">
      <alignment horizontal="left" vertical="center" wrapText="1"/>
    </xf>
    <xf numFmtId="14" fontId="16" fillId="0" borderId="23" xfId="2" applyNumberFormat="1" applyFont="1" applyBorder="1" applyAlignment="1">
      <alignment vertical="center" wrapText="1"/>
    </xf>
    <xf numFmtId="14" fontId="16" fillId="0" borderId="23" xfId="2" applyNumberFormat="1" applyFont="1" applyBorder="1" applyAlignment="1">
      <alignment horizontal="center" vertical="center"/>
    </xf>
    <xf numFmtId="14" fontId="16" fillId="0" borderId="33" xfId="2" applyNumberFormat="1" applyFont="1" applyBorder="1" applyAlignment="1">
      <alignment horizontal="justify" vertical="center" wrapText="1"/>
    </xf>
    <xf numFmtId="14" fontId="16" fillId="0" borderId="33" xfId="2" applyNumberFormat="1" applyFont="1" applyBorder="1" applyAlignment="1">
      <alignment vertical="center"/>
    </xf>
    <xf numFmtId="14" fontId="16" fillId="0" borderId="33" xfId="2" applyNumberFormat="1" applyFont="1" applyBorder="1" applyAlignment="1">
      <alignment horizontal="left" vertical="center" wrapText="1"/>
    </xf>
    <xf numFmtId="14" fontId="16" fillId="0" borderId="33" xfId="2" applyNumberFormat="1" applyFont="1" applyBorder="1" applyAlignment="1">
      <alignment vertical="center" wrapText="1"/>
    </xf>
    <xf numFmtId="9" fontId="16" fillId="0" borderId="33" xfId="2" applyNumberFormat="1" applyFont="1" applyBorder="1" applyAlignment="1">
      <alignment horizontal="center" vertical="center"/>
    </xf>
    <xf numFmtId="14" fontId="16" fillId="0" borderId="33" xfId="2" applyNumberFormat="1" applyFont="1" applyBorder="1" applyAlignment="1">
      <alignment horizontal="center" vertical="center"/>
    </xf>
    <xf numFmtId="14" fontId="16" fillId="0" borderId="26" xfId="2" applyNumberFormat="1" applyFont="1" applyBorder="1" applyAlignment="1">
      <alignment vertical="center" wrapText="1"/>
    </xf>
    <xf numFmtId="14" fontId="16" fillId="0" borderId="31" xfId="2" applyNumberFormat="1" applyFont="1" applyBorder="1" applyAlignment="1">
      <alignment vertical="center" wrapText="1"/>
    </xf>
    <xf numFmtId="0" fontId="37" fillId="2" borderId="28" xfId="2" applyFont="1" applyFill="1" applyBorder="1" applyAlignment="1">
      <alignment horizontal="left" vertical="center" wrapText="1"/>
    </xf>
    <xf numFmtId="0" fontId="16" fillId="2" borderId="28" xfId="5" applyFont="1" applyFill="1" applyBorder="1" applyAlignment="1">
      <alignment horizontal="left" vertical="center" wrapText="1"/>
    </xf>
    <xf numFmtId="0" fontId="37" fillId="0" borderId="28" xfId="2" applyFont="1" applyBorder="1" applyAlignment="1">
      <alignment horizontal="left" vertical="center" wrapText="1"/>
    </xf>
    <xf numFmtId="0" fontId="37" fillId="2" borderId="23" xfId="2" applyFont="1" applyFill="1" applyBorder="1" applyAlignment="1">
      <alignment horizontal="left" vertical="center" wrapText="1"/>
    </xf>
    <xf numFmtId="9" fontId="57" fillId="2" borderId="33" xfId="2" applyNumberFormat="1" applyFont="1" applyFill="1" applyBorder="1" applyAlignment="1">
      <alignment horizontal="center" vertical="center" wrapText="1"/>
    </xf>
    <xf numFmtId="0" fontId="18" fillId="2" borderId="72"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80" xfId="2" applyFont="1" applyFill="1" applyBorder="1" applyAlignment="1">
      <alignment horizontal="center" vertical="center" wrapText="1"/>
    </xf>
    <xf numFmtId="0" fontId="16" fillId="2" borderId="26" xfId="2" applyFont="1" applyFill="1" applyBorder="1" applyAlignment="1">
      <alignment vertical="center" wrapText="1"/>
    </xf>
    <xf numFmtId="0" fontId="16" fillId="2" borderId="31" xfId="2" applyFont="1" applyFill="1" applyBorder="1" applyAlignment="1">
      <alignment vertical="center" wrapText="1"/>
    </xf>
    <xf numFmtId="0" fontId="16" fillId="2" borderId="35" xfId="2" applyFont="1" applyFill="1" applyBorder="1" applyAlignment="1">
      <alignment vertical="center" wrapText="1"/>
    </xf>
    <xf numFmtId="0" fontId="13" fillId="0" borderId="14" xfId="2" applyFont="1" applyBorder="1" applyAlignment="1">
      <alignment horizontal="center" vertical="center" wrapText="1"/>
    </xf>
    <xf numFmtId="0" fontId="13" fillId="0" borderId="74"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57" xfId="2" applyFont="1" applyBorder="1" applyAlignment="1">
      <alignment horizontal="center" vertical="center" wrapText="1"/>
    </xf>
    <xf numFmtId="0" fontId="13" fillId="0" borderId="82" xfId="2" applyFont="1" applyBorder="1" applyAlignment="1">
      <alignment horizontal="center" vertical="center" wrapText="1"/>
    </xf>
    <xf numFmtId="0" fontId="13" fillId="0" borderId="18" xfId="2" applyFont="1" applyBorder="1" applyAlignment="1">
      <alignment horizontal="center" vertical="center" wrapText="1"/>
    </xf>
    <xf numFmtId="0" fontId="46" fillId="0" borderId="28" xfId="2" applyFont="1" applyBorder="1" applyAlignment="1">
      <alignment horizontal="justify" vertical="center" wrapText="1"/>
    </xf>
    <xf numFmtId="0" fontId="46" fillId="0" borderId="23" xfId="2" applyFont="1" applyBorder="1" applyAlignment="1">
      <alignment horizontal="justify" vertical="center" wrapText="1"/>
    </xf>
    <xf numFmtId="9" fontId="34" fillId="2" borderId="79" xfId="11" applyNumberFormat="1" applyFont="1" applyFill="1" applyBorder="1" applyAlignment="1">
      <alignment horizontal="center" vertical="center" wrapText="1"/>
    </xf>
    <xf numFmtId="9" fontId="34" fillId="0" borderId="16" xfId="11" applyNumberFormat="1" applyFont="1" applyBorder="1" applyAlignment="1">
      <alignment horizontal="center" vertical="center" wrapText="1"/>
    </xf>
    <xf numFmtId="0" fontId="34" fillId="2" borderId="25" xfId="11" applyFont="1" applyFill="1" applyBorder="1" applyAlignment="1">
      <alignment horizontal="left" vertical="center" wrapText="1"/>
    </xf>
    <xf numFmtId="0" fontId="75" fillId="2" borderId="0" xfId="2" applyFont="1" applyFill="1" applyAlignment="1">
      <alignment vertical="center" wrapText="1"/>
    </xf>
    <xf numFmtId="0" fontId="75" fillId="2" borderId="0" xfId="2" applyFont="1" applyFill="1" applyAlignment="1">
      <alignment horizontal="center" vertical="center" wrapText="1"/>
    </xf>
    <xf numFmtId="9" fontId="76" fillId="2" borderId="0" xfId="1" applyFont="1" applyFill="1" applyAlignment="1">
      <alignment horizontal="center" vertical="center"/>
    </xf>
    <xf numFmtId="0" fontId="76" fillId="2" borderId="0" xfId="2" applyFont="1" applyFill="1"/>
    <xf numFmtId="9" fontId="75" fillId="2" borderId="0" xfId="2" applyNumberFormat="1" applyFont="1" applyFill="1" applyAlignment="1">
      <alignment horizontal="center" vertical="center" wrapText="1"/>
    </xf>
    <xf numFmtId="14" fontId="75" fillId="2" borderId="0" xfId="2" applyNumberFormat="1" applyFont="1" applyFill="1" applyAlignment="1">
      <alignment horizontal="center" vertical="center" wrapText="1"/>
    </xf>
    <xf numFmtId="0" fontId="34" fillId="2" borderId="23" xfId="21" applyFont="1" applyFill="1" applyBorder="1" applyAlignment="1">
      <alignment horizontal="justify" vertical="center" wrapText="1"/>
    </xf>
    <xf numFmtId="0" fontId="34" fillId="2" borderId="28" xfId="21" applyFont="1" applyFill="1" applyBorder="1" applyAlignment="1">
      <alignment horizontal="justify" vertical="center" wrapText="1"/>
    </xf>
    <xf numFmtId="0" fontId="34" fillId="0" borderId="28" xfId="21" applyFont="1" applyBorder="1" applyAlignment="1">
      <alignment horizontal="justify" vertical="center" wrapText="1"/>
    </xf>
    <xf numFmtId="0" fontId="16" fillId="0" borderId="28" xfId="21" applyFont="1" applyBorder="1" applyAlignment="1">
      <alignment horizontal="justify" vertical="center" wrapText="1"/>
    </xf>
    <xf numFmtId="0" fontId="16" fillId="2" borderId="28" xfId="21" applyFont="1" applyFill="1" applyBorder="1" applyAlignment="1">
      <alignment horizontal="justify" vertical="center" wrapText="1"/>
    </xf>
    <xf numFmtId="9" fontId="34" fillId="2" borderId="28" xfId="21" applyNumberFormat="1" applyFont="1" applyFill="1" applyBorder="1" applyAlignment="1">
      <alignment horizontal="justify" vertical="center" wrapText="1"/>
    </xf>
    <xf numFmtId="0" fontId="34" fillId="2" borderId="33" xfId="21" applyFont="1" applyFill="1" applyBorder="1" applyAlignment="1">
      <alignment horizontal="justify" vertical="center" wrapText="1"/>
    </xf>
    <xf numFmtId="0" fontId="16" fillId="0" borderId="33" xfId="21" applyFont="1" applyBorder="1" applyAlignment="1">
      <alignment horizontal="justify" vertical="center" wrapText="1"/>
    </xf>
    <xf numFmtId="0" fontId="34" fillId="0" borderId="33" xfId="21" applyFont="1" applyBorder="1" applyAlignment="1">
      <alignment horizontal="justify" vertical="center" wrapText="1"/>
    </xf>
    <xf numFmtId="0" fontId="34" fillId="0" borderId="23" xfId="21" applyFont="1" applyBorder="1" applyAlignment="1">
      <alignment horizontal="justify" vertical="center" wrapText="1"/>
    </xf>
    <xf numFmtId="0" fontId="34" fillId="2" borderId="28" xfId="21" applyFont="1" applyFill="1" applyBorder="1" applyAlignment="1">
      <alignment horizontal="center" vertical="center" wrapText="1"/>
    </xf>
    <xf numFmtId="9" fontId="34" fillId="0" borderId="23" xfId="21" applyNumberFormat="1" applyFont="1" applyBorder="1" applyAlignment="1">
      <alignment horizontal="justify" vertical="center" wrapText="1"/>
    </xf>
    <xf numFmtId="0" fontId="34" fillId="0" borderId="69" xfId="21" applyFont="1" applyBorder="1" applyAlignment="1">
      <alignment horizontal="justify" vertical="center" wrapText="1"/>
    </xf>
    <xf numFmtId="9" fontId="34" fillId="2" borderId="37" xfId="21" applyNumberFormat="1" applyFont="1" applyFill="1" applyBorder="1" applyAlignment="1">
      <alignment horizontal="justify" vertical="center" wrapText="1"/>
    </xf>
    <xf numFmtId="9" fontId="34" fillId="2" borderId="0" xfId="21" applyNumberFormat="1" applyFont="1" applyFill="1" applyAlignment="1">
      <alignment horizontal="left" vertical="center" wrapText="1"/>
    </xf>
    <xf numFmtId="0" fontId="77" fillId="2" borderId="4" xfId="2" applyFont="1" applyFill="1" applyBorder="1" applyAlignment="1">
      <alignment horizontal="center" vertical="center" wrapText="1"/>
    </xf>
    <xf numFmtId="10" fontId="75" fillId="2" borderId="0" xfId="2" applyNumberFormat="1" applyFont="1" applyFill="1" applyAlignment="1">
      <alignment horizontal="center" vertical="center"/>
    </xf>
    <xf numFmtId="0" fontId="75" fillId="2" borderId="5" xfId="2" applyFont="1" applyFill="1" applyBorder="1" applyAlignment="1">
      <alignment horizontal="center" vertical="center" wrapText="1"/>
    </xf>
    <xf numFmtId="0" fontId="16" fillId="12" borderId="28" xfId="7" applyFont="1" applyFill="1" applyBorder="1" applyAlignment="1">
      <alignment horizontal="left" vertical="center" wrapText="1"/>
    </xf>
    <xf numFmtId="0" fontId="74" fillId="0" borderId="1" xfId="2" applyFont="1" applyBorder="1" applyAlignment="1">
      <alignment horizontal="center" vertical="center" textRotation="90"/>
    </xf>
    <xf numFmtId="0" fontId="15" fillId="0" borderId="10" xfId="2" applyFont="1" applyBorder="1" applyAlignment="1">
      <alignment horizontal="center" vertical="center" wrapText="1"/>
    </xf>
    <xf numFmtId="2" fontId="34" fillId="4" borderId="26" xfId="9" applyNumberFormat="1" applyFont="1" applyFill="1" applyBorder="1" applyAlignment="1">
      <alignment horizontal="center" vertical="center"/>
    </xf>
    <xf numFmtId="43" fontId="34" fillId="4" borderId="26" xfId="9" applyFont="1" applyFill="1" applyBorder="1" applyAlignment="1">
      <alignment horizontal="center" vertical="center"/>
    </xf>
    <xf numFmtId="43" fontId="16" fillId="0" borderId="25" xfId="2" applyNumberFormat="1" applyFont="1" applyBorder="1"/>
    <xf numFmtId="43" fontId="16" fillId="0" borderId="26" xfId="2" applyNumberFormat="1" applyFont="1" applyBorder="1"/>
    <xf numFmtId="0" fontId="34" fillId="2" borderId="60" xfId="11" applyFont="1" applyFill="1" applyBorder="1" applyAlignment="1">
      <alignment horizontal="left" vertical="center" wrapText="1"/>
    </xf>
    <xf numFmtId="0" fontId="34" fillId="2" borderId="69" xfId="11" applyFont="1" applyFill="1" applyBorder="1" applyAlignment="1">
      <alignment horizontal="left" vertical="center" wrapText="1"/>
    </xf>
    <xf numFmtId="9" fontId="34" fillId="2" borderId="69" xfId="11" applyNumberFormat="1" applyFont="1" applyFill="1" applyBorder="1" applyAlignment="1">
      <alignment horizontal="left" vertical="center" wrapText="1"/>
    </xf>
    <xf numFmtId="9" fontId="34" fillId="0" borderId="69" xfId="8" applyFont="1" applyFill="1" applyBorder="1" applyAlignment="1">
      <alignment horizontal="center" vertical="center"/>
    </xf>
    <xf numFmtId="14" fontId="16" fillId="2" borderId="69" xfId="8" applyNumberFormat="1" applyFont="1" applyFill="1" applyBorder="1" applyAlignment="1">
      <alignment horizontal="center" vertical="center"/>
    </xf>
    <xf numFmtId="0" fontId="34" fillId="0" borderId="76" xfId="2" applyFont="1" applyBorder="1" applyAlignment="1">
      <alignment vertical="center" wrapText="1"/>
    </xf>
    <xf numFmtId="0" fontId="18" fillId="2" borderId="83" xfId="11" applyFont="1" applyFill="1" applyBorder="1" applyAlignment="1">
      <alignment horizontal="center" vertical="center" wrapText="1"/>
    </xf>
    <xf numFmtId="10" fontId="34" fillId="0" borderId="60" xfId="1" applyNumberFormat="1" applyFont="1" applyBorder="1" applyAlignment="1">
      <alignment horizontal="center" vertical="center"/>
    </xf>
    <xf numFmtId="10" fontId="34" fillId="4" borderId="55" xfId="1" applyNumberFormat="1" applyFont="1" applyFill="1" applyBorder="1" applyAlignment="1">
      <alignment horizontal="center" vertical="center"/>
    </xf>
    <xf numFmtId="0" fontId="16" fillId="0" borderId="55" xfId="2" applyFont="1" applyBorder="1"/>
    <xf numFmtId="9" fontId="34" fillId="0" borderId="23" xfId="8" applyFont="1" applyFill="1" applyBorder="1" applyAlignment="1">
      <alignment horizontal="center" vertical="center" wrapText="1"/>
    </xf>
    <xf numFmtId="9" fontId="16" fillId="0" borderId="25" xfId="1" applyFont="1" applyFill="1" applyBorder="1" applyAlignment="1"/>
    <xf numFmtId="9" fontId="16" fillId="0" borderId="26" xfId="1" applyFont="1" applyFill="1" applyBorder="1" applyAlignment="1"/>
    <xf numFmtId="0" fontId="34" fillId="0" borderId="17" xfId="11" applyFont="1" applyBorder="1" applyAlignment="1">
      <alignment horizontal="center" vertical="center"/>
    </xf>
    <xf numFmtId="2" fontId="34" fillId="4" borderId="35" xfId="11" applyNumberFormat="1" applyFont="1" applyFill="1" applyBorder="1" applyAlignment="1">
      <alignment horizontal="center" vertical="center"/>
    </xf>
    <xf numFmtId="9" fontId="16" fillId="0" borderId="17" xfId="1" applyFont="1" applyFill="1" applyBorder="1" applyAlignment="1"/>
    <xf numFmtId="9" fontId="16" fillId="0" borderId="35" xfId="1" applyFont="1" applyFill="1" applyBorder="1" applyAlignment="1"/>
    <xf numFmtId="0" fontId="34" fillId="2" borderId="6" xfId="11" applyFont="1" applyFill="1" applyBorder="1" applyAlignment="1">
      <alignment horizontal="left" vertical="center" wrapText="1"/>
    </xf>
    <xf numFmtId="9" fontId="34" fillId="2" borderId="6" xfId="11" applyNumberFormat="1" applyFont="1" applyFill="1" applyBorder="1" applyAlignment="1">
      <alignment horizontal="center" vertical="center" wrapText="1"/>
    </xf>
    <xf numFmtId="0" fontId="34" fillId="2" borderId="32" xfId="11" applyFont="1" applyFill="1" applyBorder="1" applyAlignment="1">
      <alignment horizontal="left" vertical="center" wrapText="1"/>
    </xf>
    <xf numFmtId="0" fontId="16" fillId="0" borderId="41" xfId="11" applyFont="1" applyBorder="1" applyAlignment="1">
      <alignment horizontal="left" vertical="center" wrapText="1"/>
    </xf>
    <xf numFmtId="0" fontId="16" fillId="2" borderId="41" xfId="11" applyFont="1" applyFill="1" applyBorder="1" applyAlignment="1">
      <alignment horizontal="left" vertical="center" wrapText="1"/>
    </xf>
    <xf numFmtId="9" fontId="34" fillId="0" borderId="41" xfId="8" applyFont="1" applyFill="1" applyBorder="1" applyAlignment="1">
      <alignment horizontal="center" vertical="center"/>
    </xf>
    <xf numFmtId="9" fontId="34" fillId="2" borderId="41" xfId="8" applyFont="1" applyFill="1" applyBorder="1" applyAlignment="1">
      <alignment horizontal="center" vertical="center" wrapText="1"/>
    </xf>
    <xf numFmtId="14" fontId="34" fillId="2" borderId="41" xfId="8" applyNumberFormat="1" applyFont="1" applyFill="1" applyBorder="1" applyAlignment="1">
      <alignment horizontal="center" vertical="center"/>
    </xf>
    <xf numFmtId="0" fontId="34" fillId="2" borderId="64" xfId="2" applyFont="1" applyFill="1" applyBorder="1" applyAlignment="1">
      <alignment vertical="center" wrapText="1"/>
    </xf>
    <xf numFmtId="0" fontId="18" fillId="2" borderId="6" xfId="11" applyFont="1" applyFill="1" applyBorder="1" applyAlignment="1">
      <alignment horizontal="center" vertical="center" wrapText="1"/>
    </xf>
    <xf numFmtId="43" fontId="34" fillId="0" borderId="32" xfId="9" applyFont="1" applyBorder="1" applyAlignment="1">
      <alignment horizontal="center" vertical="center"/>
    </xf>
    <xf numFmtId="43" fontId="34" fillId="4" borderId="81" xfId="9" applyFont="1" applyFill="1" applyBorder="1" applyAlignment="1">
      <alignment horizontal="center" vertical="center"/>
    </xf>
    <xf numFmtId="43" fontId="34" fillId="2" borderId="32" xfId="9" applyFont="1" applyFill="1" applyBorder="1" applyAlignment="1">
      <alignment horizontal="center" vertical="center"/>
    </xf>
    <xf numFmtId="9" fontId="16" fillId="0" borderId="19" xfId="1" applyFont="1" applyFill="1" applyBorder="1" applyAlignment="1"/>
    <xf numFmtId="9" fontId="16" fillId="0" borderId="62" xfId="1" applyFont="1" applyFill="1" applyBorder="1" applyAlignment="1"/>
    <xf numFmtId="0" fontId="35" fillId="2" borderId="73" xfId="11" applyFont="1" applyFill="1" applyBorder="1" applyAlignment="1">
      <alignment horizontal="center" vertical="center" wrapText="1"/>
    </xf>
    <xf numFmtId="0" fontId="34" fillId="4" borderId="62" xfId="11" applyFont="1" applyFill="1" applyBorder="1" applyAlignment="1">
      <alignment horizontal="center" vertical="center"/>
    </xf>
    <xf numFmtId="2" fontId="34" fillId="4" borderId="62" xfId="11" applyNumberFormat="1" applyFont="1" applyFill="1" applyBorder="1" applyAlignment="1">
      <alignment horizontal="center" vertical="center"/>
    </xf>
    <xf numFmtId="0" fontId="34" fillId="4" borderId="62" xfId="2" applyFont="1" applyFill="1" applyBorder="1" applyAlignment="1">
      <alignment horizontal="center" vertical="center"/>
    </xf>
    <xf numFmtId="2" fontId="34" fillId="2" borderId="27" xfId="2" applyNumberFormat="1" applyFont="1" applyFill="1" applyBorder="1" applyAlignment="1">
      <alignment horizontal="center" vertical="center"/>
    </xf>
    <xf numFmtId="2" fontId="34" fillId="2" borderId="31" xfId="2" applyNumberFormat="1" applyFont="1" applyFill="1" applyBorder="1" applyAlignment="1">
      <alignment horizontal="center" vertical="center"/>
    </xf>
    <xf numFmtId="0" fontId="34" fillId="4" borderId="31" xfId="11" applyFont="1" applyFill="1" applyBorder="1" applyAlignment="1">
      <alignment horizontal="center" vertical="center"/>
    </xf>
    <xf numFmtId="2" fontId="34" fillId="4" borderId="31" xfId="11" applyNumberFormat="1" applyFont="1" applyFill="1" applyBorder="1" applyAlignment="1">
      <alignment horizontal="center" vertical="center"/>
    </xf>
    <xf numFmtId="0" fontId="34" fillId="2" borderId="59" xfId="11" applyFont="1" applyFill="1" applyBorder="1" applyAlignment="1">
      <alignment horizontal="left" vertical="center" wrapText="1"/>
    </xf>
    <xf numFmtId="9" fontId="34" fillId="2" borderId="59" xfId="11" applyNumberFormat="1" applyFont="1" applyFill="1" applyBorder="1" applyAlignment="1">
      <alignment horizontal="center" vertical="center" wrapText="1"/>
    </xf>
    <xf numFmtId="0" fontId="34" fillId="2" borderId="54" xfId="11" applyFont="1" applyFill="1" applyBorder="1" applyAlignment="1">
      <alignment horizontal="left" vertical="center" wrapText="1"/>
    </xf>
    <xf numFmtId="164" fontId="34" fillId="2" borderId="69" xfId="8" applyNumberFormat="1" applyFont="1" applyFill="1" applyBorder="1" applyAlignment="1">
      <alignment horizontal="center" vertical="center"/>
    </xf>
    <xf numFmtId="9" fontId="34" fillId="2" borderId="69" xfId="8" applyFont="1" applyFill="1" applyBorder="1" applyAlignment="1">
      <alignment horizontal="center" vertical="center" wrapText="1"/>
    </xf>
    <xf numFmtId="0" fontId="34" fillId="2" borderId="76" xfId="2" applyFont="1" applyFill="1" applyBorder="1" applyAlignment="1">
      <alignment vertical="center" wrapText="1"/>
    </xf>
    <xf numFmtId="0" fontId="35" fillId="2" borderId="83" xfId="11" applyFont="1" applyFill="1" applyBorder="1" applyAlignment="1">
      <alignment horizontal="center" vertical="center" wrapText="1"/>
    </xf>
    <xf numFmtId="0" fontId="34" fillId="0" borderId="60" xfId="11" applyFont="1" applyBorder="1" applyAlignment="1">
      <alignment horizontal="center" vertical="center"/>
    </xf>
    <xf numFmtId="0" fontId="34" fillId="4" borderId="55" xfId="11" applyFont="1" applyFill="1" applyBorder="1" applyAlignment="1">
      <alignment horizontal="center" vertical="center"/>
    </xf>
    <xf numFmtId="0" fontId="34" fillId="2" borderId="60" xfId="11" applyFont="1" applyFill="1" applyBorder="1" applyAlignment="1">
      <alignment horizontal="center" vertical="center"/>
    </xf>
    <xf numFmtId="0" fontId="34" fillId="4" borderId="55" xfId="2" applyFont="1" applyFill="1" applyBorder="1" applyAlignment="1">
      <alignment horizontal="center" vertical="center"/>
    </xf>
    <xf numFmtId="2" fontId="34" fillId="4" borderId="55" xfId="1" applyNumberFormat="1" applyFont="1" applyFill="1" applyBorder="1" applyAlignment="1">
      <alignment horizontal="center" vertical="center"/>
    </xf>
    <xf numFmtId="2" fontId="34" fillId="2" borderId="60" xfId="2" applyNumberFormat="1" applyFont="1" applyFill="1" applyBorder="1" applyAlignment="1">
      <alignment horizontal="center" vertical="center"/>
    </xf>
    <xf numFmtId="2" fontId="34" fillId="2" borderId="55" xfId="2" applyNumberFormat="1" applyFont="1" applyFill="1" applyBorder="1" applyAlignment="1">
      <alignment horizontal="center" vertical="center"/>
    </xf>
    <xf numFmtId="9" fontId="34" fillId="2" borderId="23" xfId="11" applyNumberFormat="1" applyFont="1" applyFill="1" applyBorder="1" applyAlignment="1">
      <alignment horizontal="center" vertical="center" wrapText="1"/>
    </xf>
    <xf numFmtId="164" fontId="34" fillId="2" borderId="23" xfId="8" applyNumberFormat="1" applyFont="1" applyFill="1" applyBorder="1" applyAlignment="1">
      <alignment horizontal="center" vertical="center"/>
    </xf>
    <xf numFmtId="0" fontId="34" fillId="2" borderId="23" xfId="2" applyFont="1" applyFill="1" applyBorder="1" applyAlignment="1">
      <alignment vertical="center" wrapText="1"/>
    </xf>
    <xf numFmtId="0" fontId="35" fillId="2" borderId="24" xfId="11" applyFont="1" applyFill="1" applyBorder="1" applyAlignment="1">
      <alignment horizontal="center" vertical="center" wrapText="1"/>
    </xf>
    <xf numFmtId="0" fontId="34" fillId="0" borderId="25" xfId="11" applyFont="1" applyBorder="1" applyAlignment="1">
      <alignment horizontal="center" vertical="center"/>
    </xf>
    <xf numFmtId="10" fontId="34" fillId="4" borderId="26" xfId="1" applyNumberFormat="1" applyFont="1" applyFill="1" applyBorder="1" applyAlignment="1">
      <alignment horizontal="center" vertical="center"/>
    </xf>
    <xf numFmtId="10" fontId="34" fillId="4" borderId="26" xfId="11" applyNumberFormat="1" applyFont="1" applyFill="1" applyBorder="1" applyAlignment="1">
      <alignment horizontal="center" vertical="center"/>
    </xf>
    <xf numFmtId="10" fontId="34" fillId="4" borderId="26" xfId="2" applyNumberFormat="1" applyFont="1" applyFill="1" applyBorder="1" applyAlignment="1">
      <alignment horizontal="center" vertical="center"/>
    </xf>
    <xf numFmtId="2" fontId="34" fillId="2" borderId="25" xfId="2" applyNumberFormat="1" applyFont="1" applyFill="1" applyBorder="1" applyAlignment="1">
      <alignment horizontal="center" vertical="center"/>
    </xf>
    <xf numFmtId="2" fontId="34" fillId="2" borderId="26" xfId="2" applyNumberFormat="1" applyFont="1" applyFill="1" applyBorder="1" applyAlignment="1">
      <alignment horizontal="center" vertical="center"/>
    </xf>
    <xf numFmtId="0" fontId="34" fillId="2" borderId="28" xfId="11" applyFont="1" applyFill="1" applyBorder="1" applyAlignment="1">
      <alignment horizontal="justify" vertical="top" wrapText="1"/>
    </xf>
    <xf numFmtId="0" fontId="34" fillId="2" borderId="28" xfId="2" applyFont="1" applyFill="1" applyBorder="1" applyAlignment="1">
      <alignment vertical="center" wrapText="1"/>
    </xf>
    <xf numFmtId="0" fontId="35" fillId="0" borderId="29" xfId="11" applyFont="1" applyBorder="1" applyAlignment="1">
      <alignment horizontal="center" vertical="center" wrapText="1"/>
    </xf>
    <xf numFmtId="9" fontId="34" fillId="2" borderId="27" xfId="1" applyFont="1" applyFill="1" applyBorder="1" applyAlignment="1">
      <alignment horizontal="center" vertical="center"/>
    </xf>
    <xf numFmtId="10" fontId="34" fillId="2" borderId="27" xfId="22" applyNumberFormat="1" applyFont="1" applyFill="1" applyBorder="1" applyAlignment="1">
      <alignment horizontal="center" vertical="center"/>
    </xf>
    <xf numFmtId="9" fontId="16" fillId="0" borderId="27" xfId="1" applyFont="1" applyFill="1" applyBorder="1" applyAlignment="1"/>
    <xf numFmtId="9" fontId="16" fillId="0" borderId="31" xfId="1" applyFont="1" applyFill="1" applyBorder="1" applyAlignment="1"/>
    <xf numFmtId="43" fontId="36" fillId="4" borderId="31" xfId="9" applyFont="1" applyFill="1" applyBorder="1" applyAlignment="1">
      <alignment horizontal="center" vertical="center"/>
    </xf>
    <xf numFmtId="10" fontId="34" fillId="0" borderId="27" xfId="22" applyNumberFormat="1" applyFont="1" applyFill="1" applyBorder="1" applyAlignment="1">
      <alignment horizontal="center" vertical="center"/>
    </xf>
    <xf numFmtId="0" fontId="34" fillId="2" borderId="33" xfId="2" applyFont="1" applyFill="1" applyBorder="1" applyAlignment="1">
      <alignment vertical="center" wrapText="1"/>
    </xf>
    <xf numFmtId="0" fontId="35" fillId="0" borderId="34" xfId="11" applyFont="1" applyBorder="1" applyAlignment="1">
      <alignment horizontal="center" vertical="center" wrapText="1"/>
    </xf>
    <xf numFmtId="10" fontId="34" fillId="4" borderId="35" xfId="8" applyNumberFormat="1" applyFont="1" applyFill="1" applyBorder="1" applyAlignment="1">
      <alignment horizontal="center" vertical="center"/>
    </xf>
    <xf numFmtId="9" fontId="36" fillId="2" borderId="17" xfId="8" applyFont="1" applyFill="1" applyBorder="1" applyAlignment="1">
      <alignment horizontal="center" vertical="center"/>
    </xf>
    <xf numFmtId="10" fontId="34" fillId="0" borderId="17" xfId="22" applyNumberFormat="1" applyFont="1" applyFill="1" applyBorder="1" applyAlignment="1">
      <alignment horizontal="center" vertical="center"/>
    </xf>
    <xf numFmtId="10" fontId="34" fillId="2" borderId="17" xfId="22" applyNumberFormat="1" applyFont="1" applyFill="1" applyBorder="1" applyAlignment="1">
      <alignment horizontal="center" vertical="center"/>
    </xf>
    <xf numFmtId="0" fontId="34" fillId="4" borderId="35" xfId="11" applyFont="1" applyFill="1" applyBorder="1" applyAlignment="1">
      <alignment horizontal="center" vertical="center"/>
    </xf>
    <xf numFmtId="0" fontId="34" fillId="2" borderId="6" xfId="2" applyFont="1" applyFill="1" applyBorder="1" applyAlignment="1">
      <alignment horizontal="center" vertical="center" wrapText="1"/>
    </xf>
    <xf numFmtId="0" fontId="35" fillId="2" borderId="6" xfId="11" applyFont="1" applyFill="1" applyBorder="1" applyAlignment="1">
      <alignment horizontal="center" vertical="center" wrapText="1"/>
    </xf>
    <xf numFmtId="10" fontId="34" fillId="0" borderId="32" xfId="11" applyNumberFormat="1" applyFont="1" applyBorder="1" applyAlignment="1">
      <alignment horizontal="center" vertical="center"/>
    </xf>
    <xf numFmtId="10" fontId="34" fillId="4" borderId="81" xfId="8" applyNumberFormat="1" applyFont="1" applyFill="1" applyBorder="1" applyAlignment="1">
      <alignment horizontal="center" vertical="center"/>
    </xf>
    <xf numFmtId="10" fontId="34" fillId="2" borderId="32" xfId="8" applyNumberFormat="1" applyFont="1" applyFill="1" applyBorder="1" applyAlignment="1">
      <alignment horizontal="center" vertical="center"/>
    </xf>
    <xf numFmtId="10" fontId="34" fillId="0" borderId="32" xfId="23" applyNumberFormat="1" applyFont="1" applyFill="1" applyBorder="1" applyAlignment="1">
      <alignment horizontal="center" vertical="center"/>
    </xf>
    <xf numFmtId="0" fontId="34" fillId="0" borderId="32" xfId="11" applyFont="1" applyBorder="1" applyAlignment="1">
      <alignment horizontal="center" vertical="center"/>
    </xf>
    <xf numFmtId="0" fontId="16" fillId="0" borderId="19" xfId="2" applyFont="1" applyBorder="1"/>
    <xf numFmtId="0" fontId="16" fillId="0" borderId="62" xfId="2" applyFont="1" applyBorder="1"/>
    <xf numFmtId="0" fontId="18" fillId="2" borderId="8" xfId="24" applyFont="1" applyFill="1" applyBorder="1" applyAlignment="1">
      <alignment horizontal="center" vertical="center" wrapText="1"/>
    </xf>
    <xf numFmtId="10" fontId="34" fillId="2" borderId="36" xfId="8" applyNumberFormat="1" applyFont="1" applyFill="1" applyBorder="1" applyAlignment="1">
      <alignment horizontal="center" vertical="center"/>
    </xf>
    <xf numFmtId="10" fontId="34" fillId="0" borderId="36" xfId="22" applyNumberFormat="1" applyFont="1" applyFill="1" applyBorder="1" applyAlignment="1">
      <alignment horizontal="center" vertical="center"/>
    </xf>
    <xf numFmtId="0" fontId="34" fillId="2" borderId="4" xfId="2" applyFont="1" applyFill="1" applyBorder="1" applyAlignment="1">
      <alignment horizontal="center" vertical="center" wrapText="1"/>
    </xf>
    <xf numFmtId="0" fontId="34" fillId="2" borderId="0" xfId="2" applyFont="1" applyFill="1" applyAlignment="1">
      <alignment horizontal="justify" vertical="center" wrapText="1"/>
    </xf>
    <xf numFmtId="9" fontId="34" fillId="0" borderId="0" xfId="2" applyNumberFormat="1" applyFont="1" applyAlignment="1">
      <alignment horizontal="center" vertical="center" wrapText="1"/>
    </xf>
    <xf numFmtId="9" fontId="34" fillId="2" borderId="0" xfId="11" applyNumberFormat="1" applyFont="1" applyFill="1" applyAlignment="1">
      <alignment horizontal="center" vertical="center" wrapText="1"/>
    </xf>
    <xf numFmtId="9" fontId="34" fillId="2" borderId="0" xfId="8" applyFont="1" applyFill="1" applyBorder="1" applyAlignment="1">
      <alignment horizontal="center" vertical="center"/>
    </xf>
    <xf numFmtId="9" fontId="34" fillId="2" borderId="0" xfId="8" applyFont="1" applyFill="1" applyBorder="1" applyAlignment="1">
      <alignment horizontal="center" vertical="center" wrapText="1"/>
    </xf>
    <xf numFmtId="9" fontId="20" fillId="2" borderId="0" xfId="2" applyNumberFormat="1" applyFont="1" applyFill="1"/>
    <xf numFmtId="14" fontId="22" fillId="0" borderId="0" xfId="2" applyNumberFormat="1" applyFont="1" applyAlignment="1">
      <alignment horizontal="left"/>
    </xf>
    <xf numFmtId="167" fontId="78" fillId="2" borderId="28" xfId="12" applyNumberFormat="1" applyFont="1" applyFill="1" applyBorder="1" applyAlignment="1">
      <alignment horizontal="center" vertical="center" wrapText="1"/>
    </xf>
    <xf numFmtId="167" fontId="78" fillId="0" borderId="28" xfId="12" applyNumberFormat="1" applyFont="1" applyBorder="1" applyAlignment="1">
      <alignment vertical="center" wrapText="1"/>
    </xf>
    <xf numFmtId="167" fontId="78" fillId="0" borderId="28" xfId="12" applyNumberFormat="1" applyFont="1" applyBorder="1" applyAlignment="1">
      <alignment horizontal="center" vertical="center" wrapText="1"/>
    </xf>
    <xf numFmtId="167" fontId="78" fillId="0" borderId="28" xfId="12" applyNumberFormat="1" applyFont="1" applyBorder="1" applyAlignment="1">
      <alignment horizontal="left" vertical="center" wrapText="1"/>
    </xf>
    <xf numFmtId="167" fontId="78" fillId="0" borderId="28" xfId="12" applyNumberFormat="1" applyFont="1" applyBorder="1" applyAlignment="1">
      <alignment horizontal="left" wrapText="1"/>
    </xf>
    <xf numFmtId="0" fontId="28" fillId="2" borderId="28" xfId="0" applyFont="1" applyFill="1" applyBorder="1" applyAlignment="1">
      <alignment horizontal="left" vertical="center"/>
    </xf>
    <xf numFmtId="0" fontId="24" fillId="2" borderId="0" xfId="0" applyFont="1" applyFill="1" applyAlignment="1">
      <alignment horizontal="center"/>
    </xf>
    <xf numFmtId="0" fontId="25" fillId="2" borderId="0" xfId="0" applyFont="1" applyFill="1" applyAlignment="1">
      <alignment horizontal="center"/>
    </xf>
    <xf numFmtId="0" fontId="26" fillId="2" borderId="0" xfId="0" applyFont="1" applyFill="1" applyAlignment="1">
      <alignment horizontal="justify" vertical="center" wrapText="1"/>
    </xf>
    <xf numFmtId="0" fontId="26" fillId="2" borderId="0" xfId="0" applyFont="1" applyFill="1" applyAlignment="1">
      <alignment horizontal="justify" vertical="center"/>
    </xf>
    <xf numFmtId="0" fontId="27" fillId="2" borderId="0" xfId="0" applyFont="1" applyFill="1" applyAlignment="1">
      <alignment horizontal="justify" vertical="center" wrapText="1"/>
    </xf>
    <xf numFmtId="0" fontId="10" fillId="0" borderId="12" xfId="2" applyFont="1" applyBorder="1" applyAlignment="1">
      <alignment horizontal="center" vertical="center" wrapText="1"/>
    </xf>
    <xf numFmtId="0" fontId="10" fillId="0" borderId="52" xfId="2" applyFont="1" applyBorder="1" applyAlignment="1">
      <alignment horizontal="center" vertical="center" wrapText="1"/>
    </xf>
    <xf numFmtId="0" fontId="68" fillId="0" borderId="1" xfId="2" applyFont="1" applyBorder="1" applyAlignment="1">
      <alignment horizontal="center" vertical="center"/>
    </xf>
    <xf numFmtId="0" fontId="68" fillId="0" borderId="2" xfId="2" applyFont="1" applyBorder="1" applyAlignment="1">
      <alignment horizontal="center" vertical="center"/>
    </xf>
    <xf numFmtId="0" fontId="68" fillId="0" borderId="4" xfId="2" applyFont="1" applyBorder="1" applyAlignment="1">
      <alignment horizontal="center" vertical="center"/>
    </xf>
    <xf numFmtId="0" fontId="68" fillId="0" borderId="0" xfId="2" applyFont="1" applyAlignment="1">
      <alignment horizontal="center" vertical="center"/>
    </xf>
    <xf numFmtId="0" fontId="68" fillId="0" borderId="6" xfId="2" applyFont="1" applyBorder="1" applyAlignment="1">
      <alignment horizontal="center" vertical="center"/>
    </xf>
    <xf numFmtId="0" fontId="68" fillId="0" borderId="7" xfId="2" applyFont="1" applyBorder="1" applyAlignment="1">
      <alignment horizontal="center" vertical="center"/>
    </xf>
    <xf numFmtId="0" fontId="8" fillId="0" borderId="1"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1" xfId="2" applyFont="1" applyBorder="1" applyAlignment="1">
      <alignment horizontal="center" vertical="center"/>
    </xf>
    <xf numFmtId="0" fontId="10" fillId="0" borderId="8" xfId="2" applyFont="1" applyBorder="1" applyAlignment="1">
      <alignment horizontal="center" vertical="center" wrapText="1"/>
    </xf>
    <xf numFmtId="0" fontId="10" fillId="0" borderId="10" xfId="2" applyFont="1" applyBorder="1" applyAlignment="1">
      <alignment horizontal="center" vertical="center" wrapText="1"/>
    </xf>
    <xf numFmtId="9" fontId="10" fillId="0" borderId="12" xfId="1" applyFont="1" applyBorder="1" applyAlignment="1">
      <alignment horizontal="center" vertical="center" wrapText="1"/>
    </xf>
    <xf numFmtId="9" fontId="10" fillId="0" borderId="52" xfId="1" applyFont="1" applyBorder="1" applyAlignment="1">
      <alignment horizontal="center" vertical="center" wrapText="1"/>
    </xf>
    <xf numFmtId="0" fontId="10" fillId="0" borderId="13" xfId="2" applyFont="1" applyBorder="1" applyAlignment="1">
      <alignment horizontal="center" vertical="center"/>
    </xf>
    <xf numFmtId="0" fontId="10" fillId="0" borderId="14" xfId="2" applyFont="1" applyBorder="1" applyAlignment="1">
      <alignment horizontal="center" vertical="center"/>
    </xf>
    <xf numFmtId="0" fontId="34" fillId="0" borderId="23" xfId="2" applyFont="1" applyBorder="1" applyAlignment="1">
      <alignment horizontal="justify" vertical="center" wrapText="1"/>
    </xf>
    <xf numFmtId="0" fontId="34" fillId="0" borderId="28" xfId="2" applyFont="1" applyBorder="1" applyAlignment="1">
      <alignment horizontal="justify" vertical="center" wrapText="1"/>
    </xf>
    <xf numFmtId="0" fontId="34" fillId="0" borderId="33" xfId="2" applyFont="1" applyBorder="1" applyAlignment="1">
      <alignment horizontal="justify" vertical="center" wrapText="1"/>
    </xf>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34" fillId="2" borderId="29" xfId="2" applyFont="1" applyFill="1" applyBorder="1" applyAlignment="1">
      <alignment horizontal="justify" vertical="center" wrapText="1"/>
    </xf>
    <xf numFmtId="0" fontId="34" fillId="2" borderId="76" xfId="2" applyFont="1" applyFill="1" applyBorder="1" applyAlignment="1">
      <alignment horizontal="justify" vertical="center" wrapText="1"/>
    </xf>
    <xf numFmtId="0" fontId="34" fillId="0" borderId="25" xfId="2" applyFont="1" applyBorder="1" applyAlignment="1">
      <alignment horizontal="justify" vertical="center" wrapText="1"/>
    </xf>
    <xf numFmtId="0" fontId="34" fillId="0" borderId="27" xfId="2" applyFont="1" applyBorder="1" applyAlignment="1">
      <alignment horizontal="justify" vertical="center" wrapText="1"/>
    </xf>
    <xf numFmtId="0" fontId="34" fillId="0" borderId="17" xfId="2" applyFont="1" applyBorder="1" applyAlignment="1">
      <alignment horizontal="justify" vertical="center" wrapText="1"/>
    </xf>
    <xf numFmtId="0" fontId="34" fillId="2" borderId="23" xfId="2" applyFont="1" applyFill="1" applyBorder="1" applyAlignment="1">
      <alignment horizontal="justify" vertical="center" wrapText="1"/>
    </xf>
    <xf numFmtId="0" fontId="34" fillId="2" borderId="28" xfId="2" applyFont="1" applyFill="1" applyBorder="1" applyAlignment="1">
      <alignment horizontal="justify" vertical="center" wrapText="1"/>
    </xf>
    <xf numFmtId="0" fontId="34" fillId="2" borderId="33" xfId="2" applyFont="1" applyFill="1" applyBorder="1" applyAlignment="1">
      <alignment horizontal="justify" vertical="center" wrapText="1"/>
    </xf>
    <xf numFmtId="0" fontId="34" fillId="2" borderId="23" xfId="21" applyFont="1" applyFill="1" applyBorder="1" applyAlignment="1">
      <alignment horizontal="justify" vertical="center" wrapText="1"/>
    </xf>
    <xf numFmtId="0" fontId="34" fillId="2" borderId="28" xfId="21" applyFont="1" applyFill="1" applyBorder="1" applyAlignment="1">
      <alignment horizontal="justify" vertical="center" wrapText="1"/>
    </xf>
    <xf numFmtId="0" fontId="34" fillId="2" borderId="33" xfId="21" applyFont="1" applyFill="1" applyBorder="1" applyAlignment="1">
      <alignment horizontal="justify" vertical="center" wrapText="1"/>
    </xf>
    <xf numFmtId="9" fontId="34" fillId="0" borderId="23" xfId="8" applyFont="1" applyFill="1" applyBorder="1" applyAlignment="1">
      <alignment horizontal="center" vertical="center"/>
    </xf>
    <xf numFmtId="9" fontId="34" fillId="0" borderId="28" xfId="8" applyFont="1" applyFill="1" applyBorder="1" applyAlignment="1">
      <alignment horizontal="center" vertical="center"/>
    </xf>
    <xf numFmtId="9" fontId="34" fillId="0" borderId="33" xfId="8" applyFont="1" applyFill="1" applyBorder="1" applyAlignment="1">
      <alignment horizontal="center" vertical="center"/>
    </xf>
    <xf numFmtId="9" fontId="34" fillId="2" borderId="23" xfId="2" applyNumberFormat="1" applyFont="1" applyFill="1" applyBorder="1" applyAlignment="1">
      <alignment horizontal="justify" vertical="center" wrapText="1"/>
    </xf>
    <xf numFmtId="9" fontId="34" fillId="2" borderId="28" xfId="2" applyNumberFormat="1" applyFont="1" applyFill="1" applyBorder="1" applyAlignment="1">
      <alignment horizontal="justify" vertical="center" wrapText="1"/>
    </xf>
    <xf numFmtId="9" fontId="34" fillId="2" borderId="33" xfId="2" applyNumberFormat="1" applyFont="1" applyFill="1" applyBorder="1" applyAlignment="1">
      <alignment horizontal="justify" vertical="center" wrapText="1"/>
    </xf>
    <xf numFmtId="0" fontId="34" fillId="0" borderId="28" xfId="21" applyFont="1" applyBorder="1" applyAlignment="1">
      <alignment horizontal="justify" vertical="center" wrapText="1"/>
    </xf>
    <xf numFmtId="0" fontId="16" fillId="0" borderId="28" xfId="21" applyFont="1" applyBorder="1" applyAlignment="1">
      <alignment horizontal="justify" vertical="center" wrapText="1"/>
    </xf>
    <xf numFmtId="0" fontId="34" fillId="2" borderId="25" xfId="2" applyFont="1" applyFill="1" applyBorder="1" applyAlignment="1">
      <alignment horizontal="justify" vertical="center" wrapText="1"/>
    </xf>
    <xf numFmtId="0" fontId="34" fillId="2" borderId="27" xfId="2" applyFont="1" applyFill="1" applyBorder="1" applyAlignment="1">
      <alignment horizontal="justify" vertical="center" wrapText="1"/>
    </xf>
    <xf numFmtId="0" fontId="34" fillId="2" borderId="17" xfId="2" applyFont="1" applyFill="1" applyBorder="1" applyAlignment="1">
      <alignment horizontal="justify" vertical="center" wrapText="1"/>
    </xf>
    <xf numFmtId="0" fontId="18" fillId="2" borderId="7" xfId="2" applyFont="1" applyFill="1" applyBorder="1" applyAlignment="1">
      <alignment horizontal="center"/>
    </xf>
    <xf numFmtId="0" fontId="18" fillId="2" borderId="11" xfId="2" applyFont="1" applyFill="1" applyBorder="1" applyAlignment="1">
      <alignment horizontal="center"/>
    </xf>
    <xf numFmtId="0" fontId="34" fillId="2" borderId="60" xfId="2" applyFont="1" applyFill="1" applyBorder="1" applyAlignment="1">
      <alignment horizontal="justify" vertical="center" wrapText="1"/>
    </xf>
    <xf numFmtId="0" fontId="34" fillId="2" borderId="69" xfId="2" applyFont="1" applyFill="1" applyBorder="1" applyAlignment="1">
      <alignment horizontal="justify" vertical="center" wrapText="1"/>
    </xf>
    <xf numFmtId="9" fontId="34" fillId="0" borderId="23" xfId="2" applyNumberFormat="1" applyFont="1" applyBorder="1" applyAlignment="1">
      <alignment horizontal="center" vertical="center" wrapText="1"/>
    </xf>
    <xf numFmtId="9" fontId="34" fillId="0" borderId="28" xfId="2" applyNumberFormat="1" applyFont="1" applyBorder="1" applyAlignment="1">
      <alignment horizontal="center" vertical="center" wrapText="1"/>
    </xf>
    <xf numFmtId="9" fontId="34" fillId="0" borderId="69" xfId="2" applyNumberFormat="1" applyFont="1" applyBorder="1" applyAlignment="1">
      <alignment horizontal="center" vertical="center" wrapText="1"/>
    </xf>
    <xf numFmtId="9" fontId="34" fillId="2" borderId="69" xfId="2" applyNumberFormat="1" applyFont="1" applyFill="1" applyBorder="1" applyAlignment="1">
      <alignment horizontal="justify" vertical="center" wrapText="1"/>
    </xf>
    <xf numFmtId="0" fontId="34" fillId="0" borderId="28" xfId="6" applyFont="1" applyFill="1" applyBorder="1" applyAlignment="1">
      <alignment horizontal="justify" vertical="center" wrapText="1"/>
    </xf>
    <xf numFmtId="0" fontId="34" fillId="0" borderId="33" xfId="6" applyFont="1" applyFill="1" applyBorder="1" applyAlignment="1">
      <alignment horizontal="justify"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0" xfId="0" applyFont="1" applyFill="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62" fillId="0" borderId="9" xfId="0" applyFont="1" applyBorder="1" applyAlignment="1">
      <alignment horizontal="center"/>
    </xf>
    <xf numFmtId="0" fontId="62" fillId="0" borderId="10" xfId="0" applyFont="1" applyBorder="1" applyAlignment="1">
      <alignment horizontal="center"/>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3" xfId="0" applyFont="1" applyBorder="1" applyAlignment="1">
      <alignment horizontal="center" vertical="center" wrapText="1"/>
    </xf>
    <xf numFmtId="9" fontId="18" fillId="0" borderId="23" xfId="1" applyFont="1" applyBorder="1" applyAlignment="1">
      <alignment horizontal="center" vertical="center" wrapText="1"/>
    </xf>
    <xf numFmtId="9" fontId="18" fillId="0" borderId="33" xfId="1"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2" borderId="23"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6" fillId="0" borderId="2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2" borderId="43"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8" xfId="0"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8" xfId="0" applyNumberFormat="1" applyFont="1" applyBorder="1" applyAlignment="1">
      <alignment horizontal="center" vertical="center" wrapText="1"/>
    </xf>
    <xf numFmtId="9" fontId="16" fillId="0" borderId="23" xfId="0" applyNumberFormat="1" applyFont="1" applyBorder="1" applyAlignment="1">
      <alignment vertical="center" wrapText="1"/>
    </xf>
    <xf numFmtId="9" fontId="16" fillId="0" borderId="28" xfId="0" applyNumberFormat="1" applyFont="1" applyBorder="1" applyAlignment="1">
      <alignment vertical="center" wrapText="1"/>
    </xf>
    <xf numFmtId="0" fontId="18" fillId="0" borderId="35" xfId="0" applyFont="1" applyBorder="1" applyAlignment="1">
      <alignment horizontal="center" vertical="center" wrapText="1"/>
    </xf>
    <xf numFmtId="0" fontId="16" fillId="2" borderId="28" xfId="0" applyFont="1" applyFill="1" applyBorder="1" applyAlignment="1">
      <alignment horizontal="center" vertical="center" wrapText="1"/>
    </xf>
    <xf numFmtId="0" fontId="16" fillId="0" borderId="28" xfId="2" applyFont="1" applyBorder="1" applyAlignment="1">
      <alignment vertical="center" wrapText="1"/>
    </xf>
    <xf numFmtId="0" fontId="16" fillId="0" borderId="28" xfId="2" applyFont="1" applyBorder="1" applyAlignment="1">
      <alignment horizontal="left" vertical="center" wrapText="1"/>
    </xf>
    <xf numFmtId="0" fontId="16" fillId="2" borderId="28" xfId="2" applyFont="1" applyFill="1" applyBorder="1" applyAlignment="1">
      <alignment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wrapText="1"/>
    </xf>
    <xf numFmtId="9" fontId="16" fillId="0" borderId="28" xfId="1" applyFont="1" applyFill="1" applyBorder="1" applyAlignment="1">
      <alignment horizontal="center" vertical="center" wrapText="1"/>
    </xf>
    <xf numFmtId="0" fontId="20" fillId="2" borderId="1" xfId="2" applyFont="1" applyFill="1" applyBorder="1" applyAlignment="1">
      <alignment horizontal="left" vertical="top" wrapText="1"/>
    </xf>
    <xf numFmtId="0" fontId="20" fillId="2" borderId="2" xfId="2" applyFont="1" applyFill="1" applyBorder="1" applyAlignment="1">
      <alignment horizontal="left" vertical="top" wrapText="1"/>
    </xf>
    <xf numFmtId="0" fontId="20" fillId="2" borderId="3" xfId="2" applyFont="1" applyFill="1" applyBorder="1" applyAlignment="1">
      <alignment horizontal="left" vertical="top" wrapText="1"/>
    </xf>
    <xf numFmtId="0" fontId="20" fillId="2" borderId="4" xfId="2" applyFont="1" applyFill="1" applyBorder="1" applyAlignment="1">
      <alignment horizontal="left" vertical="top" wrapText="1"/>
    </xf>
    <xf numFmtId="0" fontId="20" fillId="2" borderId="0" xfId="2" applyFont="1" applyFill="1" applyAlignment="1">
      <alignment horizontal="left" vertical="top" wrapText="1"/>
    </xf>
    <xf numFmtId="0" fontId="20" fillId="2" borderId="5" xfId="2" applyFont="1" applyFill="1" applyBorder="1" applyAlignment="1">
      <alignment horizontal="left" vertical="top" wrapText="1"/>
    </xf>
    <xf numFmtId="0" fontId="20" fillId="2" borderId="6" xfId="2" applyFont="1" applyFill="1" applyBorder="1" applyAlignment="1">
      <alignment horizontal="left" vertical="top" wrapText="1"/>
    </xf>
    <xf numFmtId="0" fontId="20" fillId="2" borderId="7" xfId="2" applyFont="1" applyFill="1" applyBorder="1" applyAlignment="1">
      <alignment horizontal="left" vertical="top" wrapText="1"/>
    </xf>
    <xf numFmtId="0" fontId="20" fillId="2" borderId="11" xfId="2" applyFont="1" applyFill="1" applyBorder="1" applyAlignment="1">
      <alignment horizontal="left" vertical="top" wrapText="1"/>
    </xf>
    <xf numFmtId="0" fontId="18" fillId="2" borderId="6" xfId="2" applyFont="1" applyFill="1" applyBorder="1" applyAlignment="1">
      <alignment horizontal="left" vertical="top" wrapText="1"/>
    </xf>
    <xf numFmtId="0" fontId="18" fillId="2" borderId="7" xfId="2" applyFont="1" applyFill="1" applyBorder="1" applyAlignment="1">
      <alignment horizontal="left" vertical="top" wrapText="1"/>
    </xf>
    <xf numFmtId="0" fontId="20" fillId="2" borderId="7" xfId="2" applyFont="1" applyFill="1" applyBorder="1" applyAlignment="1">
      <alignment horizontal="center" vertical="center"/>
    </xf>
    <xf numFmtId="0" fontId="32" fillId="3" borderId="1" xfId="2" applyFont="1" applyFill="1" applyBorder="1" applyAlignment="1">
      <alignment horizontal="center" vertical="center"/>
    </xf>
    <xf numFmtId="0" fontId="32" fillId="3" borderId="2" xfId="2" applyFont="1" applyFill="1" applyBorder="1" applyAlignment="1">
      <alignment horizontal="center" vertical="center"/>
    </xf>
    <xf numFmtId="0" fontId="32" fillId="3" borderId="4" xfId="2" applyFont="1" applyFill="1" applyBorder="1" applyAlignment="1">
      <alignment horizontal="center" vertical="center"/>
    </xf>
    <xf numFmtId="0" fontId="32" fillId="3" borderId="0" xfId="2" applyFont="1" applyFill="1" applyAlignment="1">
      <alignment horizontal="center" vertical="center"/>
    </xf>
    <xf numFmtId="0" fontId="32" fillId="3" borderId="6" xfId="2" applyFont="1" applyFill="1" applyBorder="1" applyAlignment="1">
      <alignment horizontal="center" vertical="center"/>
    </xf>
    <xf numFmtId="0" fontId="32" fillId="3" borderId="7" xfId="2" applyFont="1" applyFill="1" applyBorder="1" applyAlignment="1">
      <alignment horizontal="center" vertical="center"/>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0" fillId="0" borderId="16" xfId="2" applyFont="1" applyBorder="1" applyAlignment="1">
      <alignment horizontal="center" vertical="center" wrapText="1"/>
    </xf>
    <xf numFmtId="9" fontId="10" fillId="0" borderId="16" xfId="1" applyFont="1" applyBorder="1" applyAlignment="1">
      <alignment horizontal="center" vertical="center" wrapText="1"/>
    </xf>
    <xf numFmtId="0" fontId="13" fillId="2" borderId="36" xfId="2" applyFont="1" applyFill="1" applyBorder="1" applyAlignment="1">
      <alignment horizontal="center" vertical="center"/>
    </xf>
    <xf numFmtId="0" fontId="13" fillId="2" borderId="39" xfId="2" applyFont="1" applyFill="1" applyBorder="1" applyAlignment="1">
      <alignment horizontal="center" vertical="center"/>
    </xf>
    <xf numFmtId="0" fontId="16" fillId="2" borderId="25" xfId="2" applyFont="1" applyFill="1" applyBorder="1" applyAlignment="1">
      <alignment horizontal="center" wrapText="1"/>
    </xf>
    <xf numFmtId="0" fontId="16" fillId="2" borderId="27" xfId="2" applyFont="1" applyFill="1" applyBorder="1" applyAlignment="1">
      <alignment horizontal="center"/>
    </xf>
    <xf numFmtId="0" fontId="16" fillId="2" borderId="17" xfId="2" applyFont="1" applyFill="1" applyBorder="1" applyAlignment="1">
      <alignment horizontal="center"/>
    </xf>
    <xf numFmtId="0" fontId="16" fillId="2" borderId="23" xfId="2" applyFont="1" applyFill="1" applyBorder="1" applyAlignment="1">
      <alignment horizontal="center" vertical="center" wrapText="1"/>
    </xf>
    <xf numFmtId="0" fontId="16" fillId="2" borderId="28" xfId="2" applyFont="1" applyFill="1" applyBorder="1" applyAlignment="1">
      <alignment horizontal="center" vertical="center" wrapText="1"/>
    </xf>
    <xf numFmtId="0" fontId="16" fillId="2" borderId="33" xfId="2" applyFont="1" applyFill="1" applyBorder="1" applyAlignment="1">
      <alignment horizontal="center" vertical="center" wrapText="1"/>
    </xf>
    <xf numFmtId="0" fontId="34" fillId="2" borderId="23" xfId="2" applyFont="1" applyFill="1" applyBorder="1" applyAlignment="1">
      <alignment horizontal="center" vertical="center" wrapText="1"/>
    </xf>
    <xf numFmtId="0" fontId="34" fillId="2" borderId="28" xfId="2" applyFont="1" applyFill="1" applyBorder="1" applyAlignment="1">
      <alignment horizontal="center" vertical="center" wrapText="1"/>
    </xf>
    <xf numFmtId="9" fontId="16" fillId="2" borderId="23" xfId="2" applyNumberFormat="1" applyFont="1" applyFill="1" applyBorder="1" applyAlignment="1">
      <alignment horizontal="center" vertical="center" wrapText="1"/>
    </xf>
    <xf numFmtId="9" fontId="16" fillId="2" borderId="28" xfId="2" applyNumberFormat="1" applyFont="1" applyFill="1" applyBorder="1" applyAlignment="1">
      <alignment horizontal="center" vertical="center" wrapText="1"/>
    </xf>
    <xf numFmtId="0" fontId="16" fillId="2" borderId="28" xfId="2" applyFont="1" applyFill="1" applyBorder="1" applyAlignment="1">
      <alignment horizontal="justify" vertical="center" wrapText="1"/>
    </xf>
    <xf numFmtId="0" fontId="16" fillId="0" borderId="28" xfId="2" applyFont="1" applyBorder="1" applyAlignment="1">
      <alignment horizontal="justify" vertical="center" wrapText="1"/>
    </xf>
    <xf numFmtId="0" fontId="18" fillId="2" borderId="31" xfId="2" applyFont="1" applyFill="1" applyBorder="1" applyAlignment="1">
      <alignment horizontal="center" vertical="center" wrapText="1"/>
    </xf>
    <xf numFmtId="9" fontId="16" fillId="2" borderId="28" xfId="8" applyFont="1" applyFill="1" applyBorder="1" applyAlignment="1">
      <alignment horizontal="center" vertical="center" wrapText="1"/>
    </xf>
    <xf numFmtId="0" fontId="5" fillId="2" borderId="4" xfId="2" applyFill="1" applyBorder="1" applyAlignment="1">
      <alignment horizontal="left" vertical="center" wrapText="1"/>
    </xf>
    <xf numFmtId="0" fontId="5" fillId="2" borderId="0" xfId="2" applyFill="1" applyAlignment="1">
      <alignment horizontal="left" vertical="center" wrapText="1"/>
    </xf>
    <xf numFmtId="0" fontId="13" fillId="2" borderId="7" xfId="2" applyFont="1" applyFill="1" applyBorder="1" applyAlignment="1">
      <alignment horizontal="left" vertical="top" wrapText="1"/>
    </xf>
    <xf numFmtId="0" fontId="13" fillId="2" borderId="7" xfId="2" applyFont="1" applyFill="1" applyBorder="1" applyAlignment="1">
      <alignment horizontal="left" vertical="top"/>
    </xf>
    <xf numFmtId="0" fontId="13" fillId="0" borderId="8" xfId="2" applyFont="1" applyBorder="1" applyAlignment="1">
      <alignment horizontal="center" vertical="center"/>
    </xf>
    <xf numFmtId="0" fontId="13" fillId="0" borderId="10" xfId="2" applyFont="1" applyBorder="1" applyAlignment="1">
      <alignment horizontal="center" vertical="center"/>
    </xf>
    <xf numFmtId="0" fontId="16" fillId="0" borderId="40" xfId="2" applyFont="1" applyBorder="1" applyAlignment="1">
      <alignment horizontal="left" vertical="center" wrapText="1"/>
    </xf>
    <xf numFmtId="0" fontId="16" fillId="0" borderId="41" xfId="2" applyFont="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16" fillId="0" borderId="19" xfId="2" applyFont="1" applyBorder="1" applyAlignment="1">
      <alignment horizontal="center" vertical="center" wrapText="1"/>
    </xf>
    <xf numFmtId="0" fontId="16" fillId="0" borderId="27" xfId="2" applyFont="1" applyBorder="1" applyAlignment="1">
      <alignment horizontal="center" vertical="center" wrapText="1"/>
    </xf>
    <xf numFmtId="0" fontId="16" fillId="0" borderId="17" xfId="2" applyFont="1" applyBorder="1" applyAlignment="1">
      <alignment horizontal="center" vertical="center" wrapText="1"/>
    </xf>
    <xf numFmtId="0" fontId="16" fillId="2" borderId="20" xfId="2" applyFont="1" applyFill="1" applyBorder="1" applyAlignment="1">
      <alignment horizontal="center" vertical="center" wrapText="1"/>
    </xf>
    <xf numFmtId="0" fontId="16" fillId="0" borderId="21" xfId="2" applyFont="1" applyBorder="1" applyAlignment="1">
      <alignment horizontal="center" vertical="center" wrapText="1"/>
    </xf>
    <xf numFmtId="0" fontId="16" fillId="0" borderId="29" xfId="2" applyFont="1" applyBorder="1" applyAlignment="1">
      <alignment horizontal="center" vertical="center" wrapText="1"/>
    </xf>
    <xf numFmtId="0" fontId="16" fillId="2" borderId="22" xfId="2" applyFont="1" applyFill="1" applyBorder="1" applyAlignment="1">
      <alignment horizontal="justify" vertical="center" wrapText="1"/>
    </xf>
    <xf numFmtId="0" fontId="16" fillId="2" borderId="30" xfId="2" applyFont="1" applyFill="1" applyBorder="1" applyAlignment="1">
      <alignment horizontal="justify" vertical="center" wrapText="1"/>
    </xf>
    <xf numFmtId="0" fontId="16" fillId="2" borderId="32" xfId="2" applyFont="1" applyFill="1" applyBorder="1" applyAlignment="1">
      <alignment horizontal="justify" vertical="center" wrapText="1"/>
    </xf>
    <xf numFmtId="9" fontId="16" fillId="0" borderId="23" xfId="2" applyNumberFormat="1" applyFont="1" applyBorder="1" applyAlignment="1">
      <alignment horizontal="center" vertical="center" wrapText="1"/>
    </xf>
    <xf numFmtId="9" fontId="16" fillId="0" borderId="28" xfId="2" applyNumberFormat="1" applyFont="1" applyBorder="1" applyAlignment="1">
      <alignment horizontal="center" vertical="center" wrapText="1"/>
    </xf>
    <xf numFmtId="9" fontId="16" fillId="0" borderId="33" xfId="2" applyNumberFormat="1" applyFont="1" applyBorder="1" applyAlignment="1">
      <alignment horizontal="center" vertical="center" wrapText="1"/>
    </xf>
    <xf numFmtId="9" fontId="16" fillId="0" borderId="40" xfId="2" applyNumberFormat="1" applyFont="1" applyBorder="1" applyAlignment="1">
      <alignment horizontal="center" vertical="center" wrapText="1"/>
    </xf>
    <xf numFmtId="9" fontId="16" fillId="0" borderId="41" xfId="2" applyNumberFormat="1" applyFont="1" applyBorder="1" applyAlignment="1">
      <alignment horizontal="center" vertical="center" wrapText="1"/>
    </xf>
    <xf numFmtId="0" fontId="16" fillId="0" borderId="34" xfId="2" applyFont="1" applyBorder="1" applyAlignment="1">
      <alignment horizontal="center" vertical="center" wrapText="1"/>
    </xf>
    <xf numFmtId="0" fontId="16" fillId="2" borderId="25" xfId="2" applyFont="1" applyFill="1" applyBorder="1" applyAlignment="1">
      <alignment horizontal="justify" vertical="center" wrapText="1"/>
    </xf>
    <xf numFmtId="0" fontId="16" fillId="2" borderId="27" xfId="2" applyFont="1" applyFill="1" applyBorder="1" applyAlignment="1">
      <alignment horizontal="justify" vertical="center" wrapText="1"/>
    </xf>
    <xf numFmtId="0" fontId="16" fillId="2" borderId="17" xfId="2" applyFont="1" applyFill="1" applyBorder="1" applyAlignment="1">
      <alignment horizontal="justify" vertical="center" wrapText="1"/>
    </xf>
    <xf numFmtId="0" fontId="16" fillId="0" borderId="22" xfId="3" applyFont="1" applyBorder="1" applyAlignment="1">
      <alignment horizontal="center" vertical="center" wrapText="1"/>
    </xf>
    <xf numFmtId="0" fontId="16" fillId="0" borderId="32" xfId="3" applyFont="1" applyBorder="1" applyAlignment="1">
      <alignment horizontal="center" vertical="center" wrapText="1"/>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8" xfId="2" applyFont="1" applyBorder="1" applyAlignment="1">
      <alignment horizontal="center"/>
    </xf>
    <xf numFmtId="0" fontId="9" fillId="0" borderId="9" xfId="2" applyFont="1" applyBorder="1" applyAlignment="1">
      <alignment horizontal="center"/>
    </xf>
    <xf numFmtId="0" fontId="10" fillId="0" borderId="3" xfId="2" applyFont="1" applyBorder="1" applyAlignment="1">
      <alignment horizontal="center" vertical="center" wrapText="1"/>
    </xf>
    <xf numFmtId="0" fontId="10" fillId="0" borderId="11" xfId="2" applyFont="1" applyBorder="1" applyAlignment="1">
      <alignment horizontal="center" vertical="center" wrapText="1"/>
    </xf>
    <xf numFmtId="9" fontId="10" fillId="0" borderId="12" xfId="1" applyFont="1" applyFill="1" applyBorder="1" applyAlignment="1">
      <alignment horizontal="center" vertical="center" wrapText="1"/>
    </xf>
    <xf numFmtId="9" fontId="10" fillId="0" borderId="16" xfId="1" applyFont="1" applyFill="1" applyBorder="1" applyAlignment="1">
      <alignment horizontal="center" vertical="center" wrapText="1"/>
    </xf>
    <xf numFmtId="0" fontId="16" fillId="0" borderId="28" xfId="2" applyFont="1" applyBorder="1" applyAlignment="1">
      <alignment horizontal="center" vertical="center" wrapText="1"/>
    </xf>
    <xf numFmtId="0" fontId="16" fillId="0" borderId="69" xfId="2" applyFont="1" applyBorder="1" applyAlignment="1">
      <alignment horizontal="center" vertical="center" wrapText="1"/>
    </xf>
    <xf numFmtId="9" fontId="16" fillId="0" borderId="20" xfId="2" applyNumberFormat="1" applyFont="1" applyBorder="1" applyAlignment="1">
      <alignment horizontal="center" vertical="center" wrapText="1"/>
    </xf>
    <xf numFmtId="9" fontId="16" fillId="0" borderId="20" xfId="2" applyNumberFormat="1" applyFont="1" applyBorder="1" applyAlignment="1">
      <alignment horizontal="center" vertical="center"/>
    </xf>
    <xf numFmtId="9" fontId="16" fillId="0" borderId="28" xfId="2" applyNumberFormat="1" applyFont="1" applyBorder="1" applyAlignment="1">
      <alignment horizontal="center" vertical="center"/>
    </xf>
    <xf numFmtId="0" fontId="16" fillId="0" borderId="67" xfId="2" applyFont="1" applyBorder="1" applyAlignment="1">
      <alignment horizontal="center" vertical="center" wrapText="1"/>
    </xf>
    <xf numFmtId="0" fontId="16" fillId="0" borderId="20" xfId="2" applyFont="1" applyBorder="1" applyAlignment="1">
      <alignment horizontal="center" vertical="center" wrapText="1"/>
    </xf>
    <xf numFmtId="0" fontId="23" fillId="2" borderId="0" xfId="2" applyFont="1" applyFill="1" applyAlignment="1">
      <alignment horizontal="left"/>
    </xf>
    <xf numFmtId="0" fontId="23" fillId="2" borderId="7" xfId="2" applyFont="1" applyFill="1" applyBorder="1" applyAlignment="1">
      <alignment horizontal="left" vertical="top" wrapText="1"/>
    </xf>
    <xf numFmtId="0" fontId="40" fillId="0" borderId="2" xfId="2" applyFont="1" applyBorder="1" applyAlignment="1">
      <alignment horizontal="center" vertical="center" wrapText="1"/>
    </xf>
    <xf numFmtId="0" fontId="40" fillId="0" borderId="0" xfId="2" applyFont="1" applyAlignment="1">
      <alignment horizontal="center" vertical="center" wrapText="1"/>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0" xfId="2" applyFont="1" applyFill="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39" fillId="2" borderId="2" xfId="2" applyFont="1" applyFill="1" applyBorder="1" applyAlignment="1">
      <alignment horizontal="center" vertical="center"/>
    </xf>
    <xf numFmtId="0" fontId="39" fillId="2" borderId="0" xfId="2" applyFont="1" applyFill="1" applyAlignment="1">
      <alignment horizontal="center" vertical="center"/>
    </xf>
    <xf numFmtId="0" fontId="39" fillId="2" borderId="7" xfId="2" applyFont="1" applyFill="1" applyBorder="1" applyAlignment="1">
      <alignment horizontal="center" vertical="center"/>
    </xf>
    <xf numFmtId="0" fontId="23" fillId="2" borderId="1"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6" xfId="2" applyFont="1" applyFill="1" applyBorder="1" applyAlignment="1">
      <alignment horizontal="center" vertical="center"/>
    </xf>
    <xf numFmtId="0" fontId="23" fillId="2" borderId="11" xfId="2" applyFont="1" applyFill="1" applyBorder="1" applyAlignment="1">
      <alignment horizontal="center" vertical="center"/>
    </xf>
    <xf numFmtId="0" fontId="38" fillId="0" borderId="8" xfId="2" applyFont="1" applyBorder="1" applyAlignment="1">
      <alignment horizontal="center" vertical="center" wrapText="1"/>
    </xf>
    <xf numFmtId="0" fontId="38" fillId="0" borderId="10" xfId="2" applyFont="1" applyBorder="1" applyAlignment="1">
      <alignment horizontal="center" vertical="center" wrapText="1"/>
    </xf>
    <xf numFmtId="0" fontId="40" fillId="0" borderId="3" xfId="2" applyFont="1" applyBorder="1" applyAlignment="1">
      <alignment horizontal="center" vertical="center" wrapText="1"/>
    </xf>
    <xf numFmtId="0" fontId="40" fillId="0" borderId="5" xfId="2" applyFont="1" applyBorder="1" applyAlignment="1">
      <alignment horizontal="center" vertical="center" wrapText="1"/>
    </xf>
    <xf numFmtId="0" fontId="40" fillId="0" borderId="12" xfId="2" applyFont="1" applyBorder="1" applyAlignment="1">
      <alignment horizontal="center" vertical="center" wrapText="1"/>
    </xf>
    <xf numFmtId="0" fontId="40" fillId="0" borderId="52" xfId="2" applyFont="1" applyBorder="1" applyAlignment="1">
      <alignment horizontal="center" vertical="center" wrapText="1"/>
    </xf>
    <xf numFmtId="9" fontId="40" fillId="0" borderId="3" xfId="1" applyFont="1" applyBorder="1" applyAlignment="1">
      <alignment horizontal="center" vertical="center" wrapText="1"/>
    </xf>
    <xf numFmtId="9" fontId="40" fillId="0" borderId="5" xfId="1" applyFont="1" applyBorder="1" applyAlignment="1">
      <alignment horizontal="center" vertical="center" wrapText="1"/>
    </xf>
    <xf numFmtId="9" fontId="40" fillId="0" borderId="12" xfId="1" applyFont="1" applyBorder="1" applyAlignment="1">
      <alignment horizontal="center" vertical="center" wrapText="1"/>
    </xf>
    <xf numFmtId="9" fontId="40" fillId="0" borderId="52" xfId="1" applyFont="1" applyBorder="1" applyAlignment="1">
      <alignment horizontal="center" vertical="center" wrapText="1"/>
    </xf>
    <xf numFmtId="0" fontId="10" fillId="0" borderId="36" xfId="2" applyFont="1" applyBorder="1" applyAlignment="1">
      <alignment horizontal="center" vertical="center"/>
    </xf>
    <xf numFmtId="0" fontId="10" fillId="0" borderId="39" xfId="2" applyFont="1" applyBorder="1" applyAlignment="1">
      <alignment horizontal="center" vertical="center"/>
    </xf>
    <xf numFmtId="0" fontId="23" fillId="0" borderId="36" xfId="2" applyFont="1" applyBorder="1" applyAlignment="1">
      <alignment horizontal="center" vertical="center"/>
    </xf>
    <xf numFmtId="0" fontId="23" fillId="0" borderId="39" xfId="2" applyFont="1" applyBorder="1" applyAlignment="1">
      <alignment horizontal="center" vertical="center"/>
    </xf>
    <xf numFmtId="0" fontId="16" fillId="2" borderId="27" xfId="2" applyFont="1" applyFill="1" applyBorder="1" applyAlignment="1">
      <alignment horizontal="center" vertical="center" wrapText="1"/>
    </xf>
    <xf numFmtId="0" fontId="16" fillId="2" borderId="17" xfId="2" applyFont="1" applyFill="1" applyBorder="1" applyAlignment="1">
      <alignment horizontal="center" vertical="center" wrapText="1"/>
    </xf>
    <xf numFmtId="9" fontId="34" fillId="2" borderId="28" xfId="2" applyNumberFormat="1" applyFont="1" applyFill="1" applyBorder="1" applyAlignment="1">
      <alignment horizontal="center" vertical="center"/>
    </xf>
    <xf numFmtId="9" fontId="34" fillId="2" borderId="28" xfId="2" applyNumberFormat="1" applyFont="1" applyFill="1" applyBorder="1" applyAlignment="1">
      <alignment horizontal="center" vertical="center" wrapText="1"/>
    </xf>
    <xf numFmtId="0" fontId="34" fillId="2" borderId="28" xfId="2" applyFont="1" applyFill="1" applyBorder="1" applyAlignment="1">
      <alignment horizontal="left" vertical="center" wrapText="1"/>
    </xf>
    <xf numFmtId="0" fontId="38" fillId="0" borderId="12" xfId="2" applyFont="1" applyBorder="1" applyAlignment="1">
      <alignment horizontal="center" vertical="center" wrapText="1"/>
    </xf>
    <xf numFmtId="0" fontId="38" fillId="0" borderId="52" xfId="2" applyFont="1" applyBorder="1" applyAlignment="1">
      <alignment horizontal="center" vertical="center" wrapText="1"/>
    </xf>
    <xf numFmtId="9" fontId="34" fillId="2" borderId="28" xfId="8" applyFont="1" applyFill="1" applyBorder="1" applyAlignment="1">
      <alignment horizontal="center" vertical="center" wrapText="1"/>
    </xf>
    <xf numFmtId="0" fontId="23" fillId="2" borderId="0" xfId="2" applyFont="1" applyFill="1" applyAlignment="1">
      <alignment horizontal="left" wrapText="1"/>
    </xf>
    <xf numFmtId="0" fontId="34" fillId="0" borderId="12" xfId="2" applyFont="1" applyBorder="1" applyAlignment="1">
      <alignment horizontal="center" vertical="center" wrapText="1"/>
    </xf>
    <xf numFmtId="0" fontId="16" fillId="0" borderId="28" xfId="2" applyFont="1" applyBorder="1" applyAlignment="1">
      <alignment horizontal="center" wrapText="1"/>
    </xf>
    <xf numFmtId="0" fontId="18" fillId="0" borderId="69" xfId="2" applyFont="1" applyBorder="1" applyAlignment="1">
      <alignment horizontal="center" vertical="center" wrapText="1"/>
    </xf>
    <xf numFmtId="0" fontId="18" fillId="0" borderId="67" xfId="2" applyFont="1" applyBorder="1" applyAlignment="1">
      <alignment horizontal="center" vertical="center" wrapText="1"/>
    </xf>
    <xf numFmtId="0" fontId="18" fillId="0" borderId="20" xfId="2" applyFont="1" applyBorder="1" applyAlignment="1">
      <alignment horizontal="center" vertical="center" wrapText="1"/>
    </xf>
    <xf numFmtId="0" fontId="18" fillId="2" borderId="69" xfId="2" applyFont="1" applyFill="1" applyBorder="1" applyAlignment="1">
      <alignment horizontal="center" vertical="center" wrapText="1"/>
    </xf>
    <xf numFmtId="0" fontId="18" fillId="2" borderId="20" xfId="2" applyFont="1" applyFill="1" applyBorder="1" applyAlignment="1">
      <alignment horizontal="center" vertical="center" wrapText="1"/>
    </xf>
    <xf numFmtId="0" fontId="7" fillId="3" borderId="1"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0" xfId="2" applyFont="1" applyFill="1" applyAlignment="1">
      <alignment horizontal="center" vertical="center"/>
    </xf>
    <xf numFmtId="0" fontId="7" fillId="3" borderId="6" xfId="2" applyFont="1" applyFill="1" applyBorder="1" applyAlignment="1">
      <alignment horizontal="center" vertical="center"/>
    </xf>
    <xf numFmtId="0" fontId="7" fillId="3" borderId="7" xfId="2" applyFont="1" applyFill="1" applyBorder="1" applyAlignment="1">
      <alignment horizontal="center" vertical="center"/>
    </xf>
    <xf numFmtId="0" fontId="9" fillId="3" borderId="8" xfId="2" applyFont="1" applyFill="1" applyBorder="1" applyAlignment="1">
      <alignment horizontal="center" vertical="center" wrapText="1"/>
    </xf>
    <xf numFmtId="0" fontId="9" fillId="3" borderId="9" xfId="2" applyFont="1" applyFill="1" applyBorder="1" applyAlignment="1">
      <alignment horizontal="center" vertical="center" wrapText="1"/>
    </xf>
    <xf numFmtId="14" fontId="16" fillId="0" borderId="25" xfId="2" applyNumberFormat="1" applyFont="1" applyBorder="1" applyAlignment="1">
      <alignment horizontal="center" wrapText="1"/>
    </xf>
    <xf numFmtId="14" fontId="16" fillId="0" borderId="27" xfId="2" applyNumberFormat="1" applyFont="1" applyBorder="1" applyAlignment="1">
      <alignment horizontal="center"/>
    </xf>
    <xf numFmtId="14" fontId="16" fillId="0" borderId="17" xfId="2" applyNumberFormat="1" applyFont="1" applyBorder="1" applyAlignment="1">
      <alignment horizontal="center"/>
    </xf>
    <xf numFmtId="14" fontId="16" fillId="0" borderId="23"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33" xfId="2" applyNumberFormat="1" applyFont="1" applyBorder="1" applyAlignment="1">
      <alignment horizontal="center" vertical="center" wrapText="1"/>
    </xf>
    <xf numFmtId="14" fontId="16" fillId="0" borderId="23" xfId="2" applyNumberFormat="1" applyFont="1" applyBorder="1" applyAlignment="1">
      <alignment horizontal="justify" vertical="center" wrapText="1"/>
    </xf>
    <xf numFmtId="14" fontId="16" fillId="0" borderId="28" xfId="2" applyNumberFormat="1" applyFont="1" applyBorder="1" applyAlignment="1">
      <alignment horizontal="justify" vertical="center" wrapText="1"/>
    </xf>
    <xf numFmtId="0" fontId="20" fillId="2" borderId="0" xfId="2" applyFont="1" applyFill="1" applyAlignment="1">
      <alignment horizontal="left" wrapText="1"/>
    </xf>
    <xf numFmtId="0" fontId="59" fillId="2" borderId="0" xfId="2" applyFont="1" applyFill="1" applyAlignment="1">
      <alignment horizontal="left" vertical="center" wrapText="1"/>
    </xf>
    <xf numFmtId="14" fontId="16" fillId="0" borderId="28" xfId="2" applyNumberFormat="1" applyFont="1" applyBorder="1" applyAlignment="1">
      <alignment horizontal="left" vertical="center" wrapText="1"/>
    </xf>
    <xf numFmtId="0" fontId="67" fillId="2" borderId="1" xfId="2" applyFont="1" applyFill="1" applyBorder="1" applyAlignment="1">
      <alignment horizontal="center" vertical="center"/>
    </xf>
    <xf numFmtId="0" fontId="67" fillId="2" borderId="2" xfId="2" applyFont="1" applyFill="1" applyBorder="1" applyAlignment="1">
      <alignment horizontal="center" vertical="center"/>
    </xf>
    <xf numFmtId="0" fontId="67" fillId="2" borderId="4" xfId="2" applyFont="1" applyFill="1" applyBorder="1" applyAlignment="1">
      <alignment horizontal="center" vertical="center"/>
    </xf>
    <xf numFmtId="0" fontId="67" fillId="2" borderId="0" xfId="2" applyFont="1" applyFill="1" applyAlignment="1">
      <alignment horizontal="center" vertical="center"/>
    </xf>
    <xf numFmtId="0" fontId="69" fillId="0" borderId="8" xfId="2" applyFont="1" applyBorder="1" applyAlignment="1">
      <alignment horizontal="center" vertical="center" wrapText="1"/>
    </xf>
    <xf numFmtId="0" fontId="69" fillId="0" borderId="10" xfId="2" applyFont="1" applyBorder="1" applyAlignment="1">
      <alignment horizontal="center" vertical="center" wrapText="1"/>
    </xf>
    <xf numFmtId="0" fontId="69" fillId="0" borderId="3" xfId="2" applyFont="1" applyBorder="1" applyAlignment="1">
      <alignment horizontal="center" vertical="center" wrapText="1"/>
    </xf>
    <xf numFmtId="0" fontId="69" fillId="0" borderId="11" xfId="2" applyFont="1" applyBorder="1" applyAlignment="1">
      <alignment horizontal="center" vertical="center" wrapText="1"/>
    </xf>
    <xf numFmtId="0" fontId="69" fillId="0" borderId="1" xfId="2" applyFont="1" applyBorder="1" applyAlignment="1">
      <alignment horizontal="center" vertical="center" wrapText="1"/>
    </xf>
    <xf numFmtId="0" fontId="69" fillId="0" borderId="4" xfId="2" applyFont="1" applyBorder="1" applyAlignment="1">
      <alignment horizontal="center" vertical="center" wrapText="1"/>
    </xf>
    <xf numFmtId="9" fontId="69" fillId="0" borderId="12" xfId="1" applyFont="1" applyBorder="1" applyAlignment="1">
      <alignment horizontal="center" vertical="center" wrapText="1"/>
    </xf>
    <xf numFmtId="9" fontId="69" fillId="0" borderId="52" xfId="1" applyFont="1" applyBorder="1" applyAlignment="1">
      <alignment horizontal="center" vertical="center" wrapText="1"/>
    </xf>
    <xf numFmtId="9" fontId="69" fillId="0" borderId="3" xfId="1" applyFont="1" applyBorder="1" applyAlignment="1">
      <alignment horizontal="center" vertical="center" wrapText="1"/>
    </xf>
    <xf numFmtId="9" fontId="69" fillId="0" borderId="5" xfId="1" applyFont="1" applyBorder="1" applyAlignment="1">
      <alignment horizontal="center" vertical="center" wrapText="1"/>
    </xf>
    <xf numFmtId="0" fontId="69" fillId="2" borderId="3" xfId="2" applyFont="1" applyFill="1" applyBorder="1" applyAlignment="1">
      <alignment horizontal="center" vertical="center" wrapText="1"/>
    </xf>
    <xf numFmtId="0" fontId="69" fillId="2" borderId="5" xfId="2" applyFont="1" applyFill="1" applyBorder="1" applyAlignment="1">
      <alignment horizontal="center" vertical="center" wrapText="1"/>
    </xf>
    <xf numFmtId="0" fontId="69" fillId="2" borderId="12" xfId="2" applyFont="1" applyFill="1" applyBorder="1" applyAlignment="1">
      <alignment horizontal="center" vertical="center" wrapText="1"/>
    </xf>
    <xf numFmtId="0" fontId="69" fillId="2" borderId="52" xfId="2" applyFont="1" applyFill="1" applyBorder="1" applyAlignment="1">
      <alignment horizontal="center" vertical="center" wrapText="1"/>
    </xf>
    <xf numFmtId="0" fontId="69" fillId="0" borderId="1" xfId="2" applyFont="1" applyBorder="1" applyAlignment="1">
      <alignment horizontal="center" vertical="center"/>
    </xf>
    <xf numFmtId="0" fontId="69" fillId="0" borderId="3" xfId="2" applyFont="1" applyBorder="1" applyAlignment="1">
      <alignment horizontal="center" vertical="center"/>
    </xf>
    <xf numFmtId="0" fontId="69" fillId="0" borderId="12" xfId="2" applyFont="1" applyBorder="1" applyAlignment="1">
      <alignment horizontal="center" vertical="center" wrapText="1"/>
    </xf>
    <xf numFmtId="0" fontId="69" fillId="0" borderId="52" xfId="2" applyFont="1" applyBorder="1" applyAlignment="1">
      <alignment horizontal="center" vertical="center" wrapText="1"/>
    </xf>
    <xf numFmtId="0" fontId="69" fillId="0" borderId="2" xfId="2" applyFont="1" applyBorder="1" applyAlignment="1">
      <alignment horizontal="center" vertical="center" wrapText="1"/>
    </xf>
    <xf numFmtId="0" fontId="69" fillId="0" borderId="0" xfId="2" applyFont="1" applyAlignment="1">
      <alignment horizontal="center" vertical="center" wrapText="1"/>
    </xf>
    <xf numFmtId="0" fontId="69" fillId="0" borderId="2" xfId="2" applyFont="1" applyBorder="1" applyAlignment="1">
      <alignment horizontal="center" vertical="center"/>
    </xf>
    <xf numFmtId="0" fontId="34" fillId="2" borderId="25" xfId="2" applyFont="1" applyFill="1" applyBorder="1" applyAlignment="1">
      <alignment horizontal="center" vertical="center" wrapText="1"/>
    </xf>
    <xf numFmtId="0" fontId="34" fillId="2" borderId="27" xfId="2" applyFont="1" applyFill="1" applyBorder="1" applyAlignment="1">
      <alignment horizontal="center" vertical="center" wrapText="1"/>
    </xf>
    <xf numFmtId="0" fontId="34" fillId="2" borderId="60" xfId="2" applyFont="1" applyFill="1" applyBorder="1" applyAlignment="1">
      <alignment horizontal="center" vertical="center" wrapText="1"/>
    </xf>
    <xf numFmtId="0" fontId="34" fillId="2" borderId="17" xfId="2" applyFont="1" applyFill="1" applyBorder="1" applyAlignment="1">
      <alignment horizontal="center" vertical="center" wrapText="1"/>
    </xf>
    <xf numFmtId="0" fontId="34" fillId="2" borderId="24" xfId="2" applyFont="1" applyFill="1" applyBorder="1" applyAlignment="1">
      <alignment horizontal="justify" vertical="center" wrapText="1"/>
    </xf>
    <xf numFmtId="0" fontId="34" fillId="2" borderId="34" xfId="2" applyFont="1" applyFill="1" applyBorder="1" applyAlignment="1">
      <alignment horizontal="justify" vertical="center" wrapText="1"/>
    </xf>
    <xf numFmtId="0" fontId="34" fillId="2" borderId="13" xfId="2" applyFont="1" applyFill="1" applyBorder="1" applyAlignment="1">
      <alignment horizontal="center" vertical="center" wrapText="1"/>
    </xf>
    <xf numFmtId="0" fontId="34" fillId="2" borderId="73" xfId="2" applyFont="1" applyFill="1" applyBorder="1" applyAlignment="1">
      <alignment horizontal="center" vertical="center" wrapText="1"/>
    </xf>
    <xf numFmtId="0" fontId="34" fillId="2" borderId="53" xfId="2" applyFont="1" applyFill="1" applyBorder="1" applyAlignment="1">
      <alignment horizontal="center" vertical="center" wrapText="1"/>
    </xf>
    <xf numFmtId="0" fontId="34" fillId="2" borderId="13" xfId="11" applyFont="1" applyFill="1" applyBorder="1" applyAlignment="1">
      <alignment horizontal="left" vertical="center" wrapText="1"/>
    </xf>
    <xf numFmtId="0" fontId="34" fillId="2" borderId="83" xfId="11" applyFont="1" applyFill="1" applyBorder="1" applyAlignment="1">
      <alignment horizontal="left" vertical="center" wrapText="1"/>
    </xf>
    <xf numFmtId="9" fontId="34" fillId="0" borderId="12" xfId="11" applyNumberFormat="1" applyFont="1" applyBorder="1" applyAlignment="1">
      <alignment horizontal="center" vertical="center" wrapText="1"/>
    </xf>
    <xf numFmtId="9" fontId="34" fillId="0" borderId="52" xfId="11" applyNumberFormat="1" applyFont="1" applyBorder="1" applyAlignment="1">
      <alignment horizontal="center" vertical="center" wrapText="1"/>
    </xf>
    <xf numFmtId="9" fontId="34" fillId="2" borderId="13" xfId="11" applyNumberFormat="1" applyFont="1" applyFill="1" applyBorder="1" applyAlignment="1">
      <alignment horizontal="center" vertical="center" wrapText="1"/>
    </xf>
    <xf numFmtId="9" fontId="34" fillId="2" borderId="83" xfId="11" applyNumberFormat="1" applyFont="1" applyFill="1" applyBorder="1" applyAlignment="1">
      <alignment horizontal="center" vertical="center" wrapText="1"/>
    </xf>
    <xf numFmtId="0" fontId="34" fillId="2" borderId="73" xfId="11" applyFont="1" applyFill="1" applyBorder="1" applyAlignment="1">
      <alignment horizontal="left" vertical="center" wrapText="1"/>
    </xf>
    <xf numFmtId="0" fontId="34" fillId="2" borderId="53" xfId="11" applyFont="1" applyFill="1" applyBorder="1" applyAlignment="1">
      <alignment horizontal="left" vertical="center" wrapText="1"/>
    </xf>
    <xf numFmtId="9" fontId="34" fillId="0" borderId="16" xfId="11" applyNumberFormat="1" applyFont="1" applyBorder="1" applyAlignment="1">
      <alignment horizontal="center" vertical="center" wrapText="1"/>
    </xf>
    <xf numFmtId="0" fontId="5" fillId="2" borderId="1" xfId="2" applyFill="1" applyBorder="1" applyAlignment="1">
      <alignment horizontal="center"/>
    </xf>
    <xf numFmtId="0" fontId="5" fillId="2" borderId="2" xfId="2" applyFill="1" applyBorder="1" applyAlignment="1">
      <alignment horizontal="center"/>
    </xf>
    <xf numFmtId="0" fontId="5" fillId="2" borderId="3" xfId="2" applyFill="1" applyBorder="1" applyAlignment="1">
      <alignment horizontal="center"/>
    </xf>
    <xf numFmtId="0" fontId="5" fillId="2" borderId="4" xfId="2" applyFill="1" applyBorder="1" applyAlignment="1">
      <alignment horizontal="center"/>
    </xf>
    <xf numFmtId="0" fontId="5" fillId="2" borderId="0" xfId="2" applyFill="1" applyAlignment="1">
      <alignment horizontal="center"/>
    </xf>
    <xf numFmtId="0" fontId="5" fillId="2" borderId="5" xfId="2" applyFill="1" applyBorder="1" applyAlignment="1">
      <alignment horizontal="center"/>
    </xf>
    <xf numFmtId="0" fontId="5" fillId="2" borderId="6" xfId="2" applyFill="1" applyBorder="1" applyAlignment="1">
      <alignment horizontal="center"/>
    </xf>
    <xf numFmtId="0" fontId="5" fillId="2" borderId="7" xfId="2" applyFill="1" applyBorder="1" applyAlignment="1">
      <alignment horizontal="center"/>
    </xf>
    <xf numFmtId="0" fontId="5" fillId="2" borderId="11" xfId="2" applyFill="1" applyBorder="1" applyAlignment="1">
      <alignment horizontal="center"/>
    </xf>
    <xf numFmtId="9" fontId="34" fillId="2" borderId="73" xfId="11" applyNumberFormat="1" applyFont="1" applyFill="1" applyBorder="1" applyAlignment="1">
      <alignment horizontal="center" vertical="center" wrapText="1"/>
    </xf>
    <xf numFmtId="9" fontId="34" fillId="2" borderId="53" xfId="11" applyNumberFormat="1" applyFont="1" applyFill="1" applyBorder="1" applyAlignment="1">
      <alignment horizontal="center" vertical="center" wrapText="1"/>
    </xf>
    <xf numFmtId="0" fontId="34" fillId="2" borderId="27" xfId="11" applyFont="1" applyFill="1" applyBorder="1" applyAlignment="1">
      <alignment horizontal="left" vertical="center" wrapText="1"/>
    </xf>
    <xf numFmtId="0" fontId="34" fillId="2" borderId="12" xfId="2" applyFont="1" applyFill="1" applyBorder="1" applyAlignment="1">
      <alignment horizontal="center" vertical="center" wrapText="1"/>
    </xf>
    <xf numFmtId="0" fontId="34" fillId="2" borderId="52" xfId="2" applyFont="1" applyFill="1" applyBorder="1" applyAlignment="1">
      <alignment horizontal="center" vertical="center" wrapText="1"/>
    </xf>
    <xf numFmtId="0" fontId="34" fillId="2" borderId="65" xfId="11" applyFont="1" applyFill="1" applyBorder="1" applyAlignment="1">
      <alignment horizontal="left" vertical="center" wrapText="1"/>
    </xf>
    <xf numFmtId="0" fontId="34" fillId="2" borderId="56" xfId="11" applyFont="1" applyFill="1" applyBorder="1" applyAlignment="1">
      <alignment horizontal="left" vertical="center" wrapText="1"/>
    </xf>
    <xf numFmtId="9" fontId="34" fillId="2" borderId="79" xfId="11" applyNumberFormat="1" applyFont="1" applyFill="1" applyBorder="1" applyAlignment="1">
      <alignment horizontal="center" vertical="center" wrapText="1"/>
    </xf>
    <xf numFmtId="9" fontId="34" fillId="2" borderId="78" xfId="11" applyNumberFormat="1" applyFont="1" applyFill="1" applyBorder="1" applyAlignment="1">
      <alignment horizontal="center" vertical="center" wrapText="1"/>
    </xf>
    <xf numFmtId="9" fontId="34" fillId="2" borderId="65" xfId="11" applyNumberFormat="1" applyFont="1" applyFill="1" applyBorder="1" applyAlignment="1">
      <alignment horizontal="center" vertical="center" wrapText="1"/>
    </xf>
    <xf numFmtId="9" fontId="34" fillId="2" borderId="56" xfId="11" applyNumberFormat="1" applyFont="1" applyFill="1" applyBorder="1" applyAlignment="1">
      <alignment horizontal="center" vertical="center" wrapText="1"/>
    </xf>
    <xf numFmtId="0" fontId="20" fillId="2" borderId="11" xfId="2" applyFont="1" applyFill="1" applyBorder="1" applyAlignment="1">
      <alignment horizontal="center" vertical="center"/>
    </xf>
    <xf numFmtId="0" fontId="34" fillId="2" borderId="23" xfId="11" applyFont="1" applyFill="1" applyBorder="1" applyAlignment="1">
      <alignment horizontal="center" vertical="center" wrapText="1"/>
    </xf>
    <xf numFmtId="0" fontId="34" fillId="2" borderId="28" xfId="11" applyFont="1" applyFill="1" applyBorder="1" applyAlignment="1">
      <alignment horizontal="center" vertical="center" wrapText="1"/>
    </xf>
    <xf numFmtId="0" fontId="34" fillId="2" borderId="33" xfId="11" applyFont="1" applyFill="1" applyBorder="1" applyAlignment="1">
      <alignment horizontal="center" vertical="center" wrapText="1"/>
    </xf>
    <xf numFmtId="9" fontId="34" fillId="0" borderId="23" xfId="11" applyNumberFormat="1" applyFont="1" applyBorder="1" applyAlignment="1">
      <alignment horizontal="center" vertical="center" wrapText="1"/>
    </xf>
    <xf numFmtId="9" fontId="34" fillId="0" borderId="28" xfId="11" applyNumberFormat="1" applyFont="1" applyBorder="1" applyAlignment="1">
      <alignment horizontal="center" vertical="center" wrapText="1"/>
    </xf>
    <xf numFmtId="9" fontId="34" fillId="0" borderId="33" xfId="11" applyNumberFormat="1" applyFont="1" applyBorder="1" applyAlignment="1">
      <alignment horizontal="center" vertical="center" wrapText="1"/>
    </xf>
    <xf numFmtId="9" fontId="34" fillId="2" borderId="28" xfId="11" applyNumberFormat="1" applyFont="1" applyFill="1" applyBorder="1" applyAlignment="1">
      <alignment horizontal="center" vertical="center" wrapText="1"/>
    </xf>
    <xf numFmtId="9" fontId="34" fillId="2" borderId="33" xfId="11" applyNumberFormat="1" applyFont="1" applyFill="1" applyBorder="1" applyAlignment="1">
      <alignment horizontal="center" vertical="center" wrapText="1"/>
    </xf>
    <xf numFmtId="0" fontId="56" fillId="3" borderId="1" xfId="2" applyFont="1" applyFill="1" applyBorder="1" applyAlignment="1">
      <alignment horizontal="center" vertical="center"/>
    </xf>
    <xf numFmtId="0" fontId="56" fillId="0" borderId="2" xfId="2" applyFont="1" applyBorder="1" applyAlignment="1">
      <alignment horizontal="center" vertical="center"/>
    </xf>
    <xf numFmtId="0" fontId="56" fillId="0" borderId="0" xfId="2" applyFont="1" applyAlignment="1">
      <alignment horizontal="center" vertical="center"/>
    </xf>
    <xf numFmtId="0" fontId="56" fillId="0" borderId="7" xfId="2" applyFont="1" applyBorder="1" applyAlignment="1">
      <alignment horizontal="center" vertical="center"/>
    </xf>
    <xf numFmtId="0" fontId="10" fillId="0" borderId="25"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69" xfId="2" applyFont="1" applyBorder="1" applyAlignment="1">
      <alignment horizontal="center" vertical="center" wrapText="1"/>
    </xf>
    <xf numFmtId="0" fontId="10" fillId="0" borderId="5" xfId="2" applyFont="1" applyBorder="1" applyAlignment="1">
      <alignment horizontal="center" vertical="center" wrapText="1"/>
    </xf>
    <xf numFmtId="9" fontId="10" fillId="0" borderId="3" xfId="1" applyFont="1" applyBorder="1" applyAlignment="1">
      <alignment horizontal="center" vertical="center" wrapText="1"/>
    </xf>
    <xf numFmtId="9" fontId="10" fillId="0" borderId="5" xfId="1" applyFont="1" applyBorder="1" applyAlignment="1">
      <alignment horizontal="center" vertical="center" wrapText="1"/>
    </xf>
    <xf numFmtId="0" fontId="10" fillId="2" borderId="1"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12"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18" fillId="0" borderId="8" xfId="2" applyFont="1" applyBorder="1" applyAlignment="1">
      <alignment horizontal="center" vertical="center"/>
    </xf>
    <xf numFmtId="0" fontId="18" fillId="0" borderId="10" xfId="2" applyFont="1" applyBorder="1" applyAlignment="1">
      <alignment horizontal="center" vertical="center"/>
    </xf>
    <xf numFmtId="0" fontId="37" fillId="2" borderId="25" xfId="2" applyFont="1" applyFill="1" applyBorder="1" applyAlignment="1">
      <alignment horizontal="center" vertical="center" wrapText="1"/>
    </xf>
    <xf numFmtId="0" fontId="37" fillId="2" borderId="27" xfId="2" applyFont="1" applyFill="1" applyBorder="1" applyAlignment="1">
      <alignment horizontal="center" vertical="center"/>
    </xf>
    <xf numFmtId="0" fontId="37" fillId="2" borderId="17" xfId="2" applyFont="1" applyFill="1" applyBorder="1" applyAlignment="1">
      <alignment horizontal="center" vertical="center"/>
    </xf>
    <xf numFmtId="0" fontId="16" fillId="2" borderId="23" xfId="2" applyFont="1" applyFill="1" applyBorder="1" applyAlignment="1">
      <alignment horizontal="justify" vertical="center"/>
    </xf>
    <xf numFmtId="0" fontId="16" fillId="2" borderId="28" xfId="2" applyFont="1" applyFill="1" applyBorder="1" applyAlignment="1">
      <alignment horizontal="justify" vertical="center"/>
    </xf>
    <xf numFmtId="0" fontId="16" fillId="2" borderId="33" xfId="2" applyFont="1" applyFill="1" applyBorder="1" applyAlignment="1">
      <alignment horizontal="justify" vertical="center"/>
    </xf>
    <xf numFmtId="0" fontId="16" fillId="2" borderId="23"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20" fillId="2" borderId="7" xfId="2" applyFont="1" applyFill="1" applyBorder="1" applyAlignment="1">
      <alignment horizontal="center"/>
    </xf>
    <xf numFmtId="0" fontId="20" fillId="2" borderId="11" xfId="2" applyFont="1" applyFill="1" applyBorder="1" applyAlignment="1">
      <alignment horizontal="center"/>
    </xf>
    <xf numFmtId="0" fontId="16" fillId="2" borderId="28" xfId="5" applyFont="1" applyFill="1" applyBorder="1" applyAlignment="1">
      <alignment horizontal="left" vertical="center" wrapText="1"/>
    </xf>
    <xf numFmtId="0" fontId="10" fillId="0" borderId="1" xfId="2" applyFont="1" applyBorder="1" applyAlignment="1">
      <alignment horizontal="center" vertical="center" wrapText="1"/>
    </xf>
    <xf numFmtId="0" fontId="10" fillId="0" borderId="4" xfId="2" applyFont="1" applyBorder="1" applyAlignment="1">
      <alignment horizontal="center" vertical="center" wrapText="1"/>
    </xf>
    <xf numFmtId="0" fontId="9" fillId="3" borderId="8" xfId="2" applyFont="1" applyFill="1" applyBorder="1" applyAlignment="1">
      <alignment horizontal="center"/>
    </xf>
    <xf numFmtId="0" fontId="9" fillId="3" borderId="9" xfId="2" applyFont="1" applyFill="1" applyBorder="1" applyAlignment="1">
      <alignment horizontal="center"/>
    </xf>
    <xf numFmtId="0" fontId="9" fillId="3" borderId="10" xfId="2" applyFont="1" applyFill="1" applyBorder="1" applyAlignment="1">
      <alignment horizontal="center"/>
    </xf>
    <xf numFmtId="0" fontId="38" fillId="0" borderId="3" xfId="2" applyFont="1" applyBorder="1" applyAlignment="1">
      <alignment horizontal="center" vertical="center" wrapText="1"/>
    </xf>
    <xf numFmtId="0" fontId="38" fillId="0" borderId="5" xfId="2" applyFont="1" applyBorder="1" applyAlignment="1">
      <alignment horizontal="center" vertical="center" wrapText="1"/>
    </xf>
    <xf numFmtId="9" fontId="38" fillId="0" borderId="3" xfId="1" applyFont="1" applyFill="1" applyBorder="1" applyAlignment="1">
      <alignment horizontal="center" vertical="center" wrapText="1"/>
    </xf>
    <xf numFmtId="9" fontId="38" fillId="0" borderId="5" xfId="1" applyFont="1" applyFill="1" applyBorder="1" applyAlignment="1">
      <alignment horizontal="center" vertical="center" wrapText="1"/>
    </xf>
    <xf numFmtId="9" fontId="38" fillId="0" borderId="12" xfId="1" applyFont="1" applyFill="1" applyBorder="1" applyAlignment="1">
      <alignment horizontal="center" vertical="center" wrapText="1"/>
    </xf>
    <xf numFmtId="9" fontId="38" fillId="0" borderId="52" xfId="1" applyFont="1" applyFill="1" applyBorder="1" applyAlignment="1">
      <alignment horizontal="center" vertical="center" wrapText="1"/>
    </xf>
    <xf numFmtId="0" fontId="38" fillId="0" borderId="8" xfId="2" applyFont="1" applyBorder="1" applyAlignment="1">
      <alignment horizontal="center" vertical="center"/>
    </xf>
    <xf numFmtId="0" fontId="38" fillId="0" borderId="10" xfId="2" applyFont="1" applyBorder="1" applyAlignment="1">
      <alignment horizontal="center" vertical="center"/>
    </xf>
    <xf numFmtId="0" fontId="20" fillId="0" borderId="36" xfId="2" applyFont="1" applyBorder="1" applyAlignment="1">
      <alignment horizontal="center" vertical="center"/>
    </xf>
    <xf numFmtId="0" fontId="20" fillId="0" borderId="39" xfId="2" applyFont="1" applyBorder="1" applyAlignment="1">
      <alignment horizontal="center" vertical="center"/>
    </xf>
    <xf numFmtId="0" fontId="47" fillId="0" borderId="25" xfId="15" applyFont="1" applyBorder="1" applyAlignment="1">
      <alignment horizontal="center" vertical="center" wrapText="1"/>
    </xf>
    <xf numFmtId="0" fontId="47" fillId="0" borderId="27" xfId="15" applyFont="1" applyBorder="1" applyAlignment="1">
      <alignment horizontal="center" vertical="center" wrapText="1"/>
    </xf>
    <xf numFmtId="0" fontId="47" fillId="0" borderId="17" xfId="15" applyFont="1" applyBorder="1" applyAlignment="1">
      <alignment horizontal="center" vertical="center" wrapText="1"/>
    </xf>
    <xf numFmtId="0" fontId="19" fillId="0" borderId="23"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33"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33" xfId="2" applyFont="1" applyBorder="1" applyAlignment="1">
      <alignment horizontal="center" vertical="center" wrapText="1"/>
    </xf>
    <xf numFmtId="0" fontId="19" fillId="0" borderId="23" xfId="2" applyFont="1" applyBorder="1" applyAlignment="1">
      <alignment vertical="center" wrapText="1"/>
    </xf>
    <xf numFmtId="0" fontId="19" fillId="0" borderId="28" xfId="2" applyFont="1" applyBorder="1" applyAlignment="1">
      <alignment vertical="center" wrapText="1"/>
    </xf>
    <xf numFmtId="9" fontId="19" fillId="0" borderId="23" xfId="2" applyNumberFormat="1" applyFont="1" applyBorder="1" applyAlignment="1">
      <alignment horizontal="center" vertical="center" wrapText="1"/>
    </xf>
    <xf numFmtId="9" fontId="19" fillId="0" borderId="28" xfId="2" applyNumberFormat="1" applyFont="1" applyBorder="1" applyAlignment="1">
      <alignment horizontal="center" vertical="center" wrapText="1"/>
    </xf>
    <xf numFmtId="0" fontId="38" fillId="0" borderId="16" xfId="2" applyFont="1" applyBorder="1" applyAlignment="1">
      <alignment horizontal="center" vertical="center" wrapText="1"/>
    </xf>
    <xf numFmtId="0" fontId="19" fillId="0" borderId="28" xfId="2" applyFont="1" applyBorder="1" applyAlignment="1">
      <alignment horizontal="justify" vertical="center" wrapText="1"/>
    </xf>
    <xf numFmtId="0" fontId="38" fillId="0" borderId="9" xfId="2" applyFont="1" applyBorder="1" applyAlignment="1">
      <alignment horizontal="center"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0" xfId="2" applyFont="1" applyFill="1" applyAlignment="1">
      <alignment horizontal="center" vertical="center"/>
    </xf>
    <xf numFmtId="0" fontId="13" fillId="2" borderId="5"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11" xfId="2" applyFont="1" applyFill="1" applyBorder="1" applyAlignment="1">
      <alignment horizontal="center" vertical="center"/>
    </xf>
    <xf numFmtId="0" fontId="13" fillId="0" borderId="7" xfId="2" applyFont="1" applyBorder="1" applyAlignment="1">
      <alignment horizontal="left" vertical="top" wrapText="1"/>
    </xf>
    <xf numFmtId="0" fontId="13" fillId="0" borderId="7" xfId="2" applyFont="1" applyBorder="1" applyAlignment="1">
      <alignment horizontal="center"/>
    </xf>
    <xf numFmtId="0" fontId="13" fillId="0" borderId="11" xfId="2" applyFont="1" applyBorder="1" applyAlignment="1">
      <alignment horizontal="center"/>
    </xf>
    <xf numFmtId="0" fontId="13" fillId="4" borderId="28" xfId="12" applyFont="1" applyFill="1" applyBorder="1" applyAlignment="1">
      <alignment horizontal="center" vertical="center" wrapText="1"/>
    </xf>
    <xf numFmtId="0" fontId="5" fillId="0" borderId="0" xfId="2" applyFill="1" applyAlignment="1">
      <alignment horizontal="center"/>
    </xf>
    <xf numFmtId="0" fontId="9" fillId="0" borderId="9" xfId="2" applyFont="1" applyFill="1" applyBorder="1" applyAlignment="1">
      <alignment horizontal="center"/>
    </xf>
    <xf numFmtId="0" fontId="10" fillId="0" borderId="12" xfId="2" applyFont="1" applyFill="1" applyBorder="1" applyAlignment="1">
      <alignment horizontal="center" vertical="center" wrapText="1"/>
    </xf>
    <xf numFmtId="0" fontId="10" fillId="0" borderId="52" xfId="2" applyFont="1" applyFill="1" applyBorder="1" applyAlignment="1">
      <alignment horizontal="center" vertical="center" wrapText="1"/>
    </xf>
    <xf numFmtId="14" fontId="34" fillId="0" borderId="23" xfId="2" applyNumberFormat="1" applyFont="1" applyFill="1" applyBorder="1" applyAlignment="1">
      <alignment horizontal="center" vertical="center" wrapText="1"/>
    </xf>
    <xf numFmtId="14" fontId="34" fillId="0" borderId="28" xfId="2" applyNumberFormat="1" applyFont="1" applyFill="1" applyBorder="1" applyAlignment="1">
      <alignment horizontal="center" vertical="center" wrapText="1"/>
    </xf>
    <xf numFmtId="14" fontId="34" fillId="0" borderId="33" xfId="2" applyNumberFormat="1" applyFont="1" applyFill="1" applyBorder="1" applyAlignment="1">
      <alignment horizontal="center" vertical="center" wrapText="1"/>
    </xf>
    <xf numFmtId="14" fontId="34" fillId="0" borderId="69" xfId="2" applyNumberFormat="1" applyFont="1" applyFill="1" applyBorder="1" applyAlignment="1">
      <alignment horizontal="center" vertical="center" wrapText="1"/>
    </xf>
    <xf numFmtId="14" fontId="34" fillId="0" borderId="37" xfId="2" applyNumberFormat="1" applyFont="1" applyFill="1" applyBorder="1" applyAlignment="1">
      <alignment horizontal="center" vertical="center" wrapText="1"/>
    </xf>
    <xf numFmtId="14" fontId="34" fillId="0" borderId="0" xfId="2" applyNumberFormat="1" applyFont="1" applyFill="1" applyAlignment="1">
      <alignment horizontal="center" vertical="center" wrapText="1"/>
    </xf>
    <xf numFmtId="0" fontId="20" fillId="0" borderId="0" xfId="2" applyFont="1" applyFill="1" applyAlignment="1">
      <alignment horizontal="center"/>
    </xf>
    <xf numFmtId="14" fontId="75" fillId="0" borderId="0" xfId="2" applyNumberFormat="1" applyFont="1" applyFill="1" applyAlignment="1">
      <alignment horizontal="center" vertical="center" wrapText="1"/>
    </xf>
    <xf numFmtId="0" fontId="16" fillId="0" borderId="33" xfId="2" applyFont="1" applyFill="1" applyBorder="1" applyAlignment="1">
      <alignment horizontal="justify" vertical="center" wrapText="1"/>
    </xf>
  </cellXfs>
  <cellStyles count="25">
    <cellStyle name="Bueno" xfId="5" builtinId="26"/>
    <cellStyle name="Hipervínculo 2" xfId="4" xr:uid="{4CC60473-0EB4-45D5-A462-018B2CF89709}"/>
    <cellStyle name="Incorrecto" xfId="6" builtinId="27"/>
    <cellStyle name="Millares 2" xfId="9" xr:uid="{F50CD054-DF1C-43B8-AC7E-429DD05DBCD7}"/>
    <cellStyle name="Neutral" xfId="16" builtinId="28"/>
    <cellStyle name="Normal" xfId="0" builtinId="0"/>
    <cellStyle name="Normal 2" xfId="2" xr:uid="{B3A773A1-A863-4A26-81F4-E9A85A9DE2F9}"/>
    <cellStyle name="Normal 2 2 2" xfId="11" xr:uid="{2F095580-EE93-41E3-A311-3B216F6CC7AE}"/>
    <cellStyle name="Normal 3 2" xfId="13" xr:uid="{CFF49213-A159-4276-AAFA-CDE8CFAC17CE}"/>
    <cellStyle name="Normal 3 3 2 3" xfId="20" xr:uid="{93EFC5FA-0E7C-468D-93D7-38E463E2F49C}"/>
    <cellStyle name="Normal 3 3 2 3 2" xfId="21" xr:uid="{2A134A22-B07E-446C-97DA-393B83ABD1E8}"/>
    <cellStyle name="Normal 3 4 2 2 2 2" xfId="3" xr:uid="{F7FEBEB7-EE86-4D6A-825F-59020B2509CD}"/>
    <cellStyle name="Normal 4" xfId="12" xr:uid="{598E7EA6-E1AE-40A1-9590-732D49DA251A}"/>
    <cellStyle name="Normal 5 3" xfId="15" xr:uid="{06E7D6EF-3386-4F7A-B094-B323F5D1945B}"/>
    <cellStyle name="Normal 6 2 2 3 2 2" xfId="7" xr:uid="{38A2D8F7-714E-4920-969B-E5D4AF3D4E1F}"/>
    <cellStyle name="Normal 8 2 3 2 2" xfId="14" xr:uid="{C4A8F06F-589F-43F0-A7B8-DAC773865C54}"/>
    <cellStyle name="Normal 8 2 3 2 2 2" xfId="19" xr:uid="{04BFEE25-D4F2-427C-93F8-9C50015E091A}"/>
    <cellStyle name="Normal 8 2 3 2 2 2 2" xfId="24" xr:uid="{9303B7D0-88E4-4767-BE9E-81966B6892D4}"/>
    <cellStyle name="Porcentaje" xfId="1" builtinId="5"/>
    <cellStyle name="Porcentaje 2" xfId="8" xr:uid="{7378C2B8-1DF7-4AF9-93F3-E81E235EF14D}"/>
    <cellStyle name="Porcentaje 3 2 3 4 2 2" xfId="18" xr:uid="{F3F2C17F-840B-4496-9EB6-7F132109484F}"/>
    <cellStyle name="Porcentaje 3 2 3 4 2 2 2" xfId="23" xr:uid="{DE56C266-18E1-4B2D-8289-049FE51D23AF}"/>
    <cellStyle name="Porcentaje 3 2 3 5 2" xfId="17" xr:uid="{511FA2A4-E354-454B-A26F-D17DF9BFE05F}"/>
    <cellStyle name="Porcentaje 3 2 3 5 2 2" xfId="22" xr:uid="{8260117F-0125-4183-B1BB-96C90BA46676}"/>
    <cellStyle name="Porcentaje 3 3 2 3" xfId="10" xr:uid="{90050659-3CDB-4D7E-BC33-237156450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eetMetadata" Target="metadata.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microsoft.com/office/2017/06/relationships/rdRichValueTypes" Target="richData/rdRichValueTyp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6" Type="http://schemas.openxmlformats.org/officeDocument/2006/relationships/customXml" Target="../ink/ink12.xml"/><Relationship Id="rId63" Type="http://schemas.openxmlformats.org/officeDocument/2006/relationships/customXml" Target="../ink/ink17.xml"/><Relationship Id="rId68" Type="http://schemas.openxmlformats.org/officeDocument/2006/relationships/customXml" Target="../ink/ink22.xml"/><Relationship Id="rId84" Type="http://schemas.openxmlformats.org/officeDocument/2006/relationships/customXml" Target="../ink/ink36.xml"/><Relationship Id="rId89" Type="http://schemas.openxmlformats.org/officeDocument/2006/relationships/customXml" Target="../ink/ink41.xml"/><Relationship Id="rId154" Type="http://schemas.openxmlformats.org/officeDocument/2006/relationships/customXml" Target="../ink/ink66.xml"/><Relationship Id="rId159" Type="http://schemas.openxmlformats.org/officeDocument/2006/relationships/image" Target="../media/image23.png"/><Relationship Id="rId175" Type="http://schemas.openxmlformats.org/officeDocument/2006/relationships/customXml" Target="../ink/ink84.xml"/><Relationship Id="rId170" Type="http://schemas.openxmlformats.org/officeDocument/2006/relationships/customXml" Target="../ink/ink79.xml"/><Relationship Id="rId107" Type="http://schemas.openxmlformats.org/officeDocument/2006/relationships/customXml" Target="../ink/ink59.xml"/><Relationship Id="rId11" Type="http://schemas.openxmlformats.org/officeDocument/2006/relationships/customXml" Target="../ink/ink7.xml"/><Relationship Id="rId58" Type="http://schemas.openxmlformats.org/officeDocument/2006/relationships/image" Target="../media/image15.png"/><Relationship Id="rId74" Type="http://schemas.openxmlformats.org/officeDocument/2006/relationships/customXml" Target="../ink/ink28.xml"/><Relationship Id="rId79" Type="http://schemas.openxmlformats.org/officeDocument/2006/relationships/customXml" Target="../ink/ink33.xml"/><Relationship Id="rId102" Type="http://schemas.openxmlformats.org/officeDocument/2006/relationships/customXml" Target="../ink/ink54.xml"/><Relationship Id="rId149" Type="http://schemas.openxmlformats.org/officeDocument/2006/relationships/customXml" Target="../ink/ink62.xml"/><Relationship Id="rId5" Type="http://schemas.openxmlformats.org/officeDocument/2006/relationships/customXml" Target="../ink/ink2.xml"/><Relationship Id="rId90" Type="http://schemas.openxmlformats.org/officeDocument/2006/relationships/customXml" Target="../ink/ink42.xml"/><Relationship Id="rId95" Type="http://schemas.openxmlformats.org/officeDocument/2006/relationships/customXml" Target="../ink/ink47.xml"/><Relationship Id="rId160" Type="http://schemas.openxmlformats.org/officeDocument/2006/relationships/customXml" Target="../ink/ink70.xml"/><Relationship Id="rId165" Type="http://schemas.openxmlformats.org/officeDocument/2006/relationships/customXml" Target="../ink/ink74.xml"/><Relationship Id="rId27" Type="http://schemas.openxmlformats.org/officeDocument/2006/relationships/customXml" Target="../ink/ink13.xml"/><Relationship Id="rId64" Type="http://schemas.openxmlformats.org/officeDocument/2006/relationships/customXml" Target="../ink/ink18.xml"/><Relationship Id="rId69" Type="http://schemas.openxmlformats.org/officeDocument/2006/relationships/customXml" Target="../ink/ink23.xml"/><Relationship Id="rId48" Type="http://schemas.openxmlformats.org/officeDocument/2006/relationships/image" Target="../media/image13.png"/><Relationship Id="rId80" Type="http://schemas.openxmlformats.org/officeDocument/2006/relationships/customXml" Target="../ink/ink34.xml"/><Relationship Id="rId85" Type="http://schemas.openxmlformats.org/officeDocument/2006/relationships/customXml" Target="../ink/ink37.xml"/><Relationship Id="rId150" Type="http://schemas.openxmlformats.org/officeDocument/2006/relationships/customXml" Target="../ink/ink63.xml"/><Relationship Id="rId155" Type="http://schemas.openxmlformats.org/officeDocument/2006/relationships/customXml" Target="../ink/ink67.xml"/><Relationship Id="rId171" Type="http://schemas.openxmlformats.org/officeDocument/2006/relationships/customXml" Target="../ink/ink80.xml"/><Relationship Id="rId176" Type="http://schemas.openxmlformats.org/officeDocument/2006/relationships/image" Target="../media/image300.png"/><Relationship Id="rId12" Type="http://schemas.openxmlformats.org/officeDocument/2006/relationships/customXml" Target="../ink/ink8.xml"/><Relationship Id="rId25" Type="http://schemas.openxmlformats.org/officeDocument/2006/relationships/customXml" Target="../ink/ink11.xml"/><Relationship Id="rId59" Type="http://schemas.openxmlformats.org/officeDocument/2006/relationships/customXml" Target="../ink/ink14.xml"/><Relationship Id="rId67" Type="http://schemas.openxmlformats.org/officeDocument/2006/relationships/customXml" Target="../ink/ink21.xml"/><Relationship Id="rId103" Type="http://schemas.openxmlformats.org/officeDocument/2006/relationships/customXml" Target="../ink/ink55.xml"/><Relationship Id="rId108" Type="http://schemas.openxmlformats.org/officeDocument/2006/relationships/customXml" Target="../ink/ink60.xml"/><Relationship Id="rId62" Type="http://schemas.openxmlformats.org/officeDocument/2006/relationships/customXml" Target="../ink/ink16.xml"/><Relationship Id="rId70" Type="http://schemas.openxmlformats.org/officeDocument/2006/relationships/customXml" Target="../ink/ink24.xml"/><Relationship Id="rId75" Type="http://schemas.openxmlformats.org/officeDocument/2006/relationships/customXml" Target="../ink/ink29.xml"/><Relationship Id="rId83" Type="http://schemas.openxmlformats.org/officeDocument/2006/relationships/image" Target="../media/image50.png"/><Relationship Id="rId88" Type="http://schemas.openxmlformats.org/officeDocument/2006/relationships/customXml" Target="../ink/ink40.xml"/><Relationship Id="rId91" Type="http://schemas.openxmlformats.org/officeDocument/2006/relationships/customXml" Target="../ink/ink43.xml"/><Relationship Id="rId96" Type="http://schemas.openxmlformats.org/officeDocument/2006/relationships/customXml" Target="../ink/ink48.xml"/><Relationship Id="rId153" Type="http://schemas.openxmlformats.org/officeDocument/2006/relationships/image" Target="../media/image22.png"/><Relationship Id="rId161" Type="http://schemas.openxmlformats.org/officeDocument/2006/relationships/customXml" Target="../ink/ink71.xml"/><Relationship Id="rId166" Type="http://schemas.openxmlformats.org/officeDocument/2006/relationships/customXml" Target="../ink/ink75.xml"/><Relationship Id="rId174" Type="http://schemas.openxmlformats.org/officeDocument/2006/relationships/customXml" Target="../ink/ink83.xml"/><Relationship Id="rId1" Type="http://schemas.openxmlformats.org/officeDocument/2006/relationships/image" Target="../media/image3.png"/><Relationship Id="rId6" Type="http://schemas.openxmlformats.org/officeDocument/2006/relationships/image" Target="../media/image40.png"/><Relationship Id="rId23" Type="http://schemas.openxmlformats.org/officeDocument/2006/relationships/image" Target="../media/image8.png"/><Relationship Id="rId106" Type="http://schemas.openxmlformats.org/officeDocument/2006/relationships/customXml" Target="../ink/ink58.xml"/><Relationship Id="rId10" Type="http://schemas.openxmlformats.org/officeDocument/2006/relationships/customXml" Target="../ink/ink6.xml"/><Relationship Id="rId60" Type="http://schemas.openxmlformats.org/officeDocument/2006/relationships/image" Target="../media/image16.png"/><Relationship Id="rId65" Type="http://schemas.openxmlformats.org/officeDocument/2006/relationships/customXml" Target="../ink/ink19.xml"/><Relationship Id="rId73" Type="http://schemas.openxmlformats.org/officeDocument/2006/relationships/customXml" Target="../ink/ink27.xml"/><Relationship Id="rId78" Type="http://schemas.openxmlformats.org/officeDocument/2006/relationships/customXml" Target="../ink/ink32.xml"/><Relationship Id="rId81" Type="http://schemas.openxmlformats.org/officeDocument/2006/relationships/customXml" Target="../ink/ink35.xml"/><Relationship Id="rId86" Type="http://schemas.openxmlformats.org/officeDocument/2006/relationships/customXml" Target="../ink/ink38.xml"/><Relationship Id="rId94" Type="http://schemas.openxmlformats.org/officeDocument/2006/relationships/customXml" Target="../ink/ink46.xml"/><Relationship Id="rId99" Type="http://schemas.openxmlformats.org/officeDocument/2006/relationships/customXml" Target="../ink/ink51.xml"/><Relationship Id="rId101" Type="http://schemas.openxmlformats.org/officeDocument/2006/relationships/customXml" Target="../ink/ink53.xml"/><Relationship Id="rId148" Type="http://schemas.openxmlformats.org/officeDocument/2006/relationships/customXml" Target="../ink/ink61.xml"/><Relationship Id="rId151" Type="http://schemas.openxmlformats.org/officeDocument/2006/relationships/customXml" Target="../ink/ink64.xml"/><Relationship Id="rId156" Type="http://schemas.openxmlformats.org/officeDocument/2006/relationships/customXml" Target="../ink/ink68.xml"/><Relationship Id="rId164" Type="http://schemas.openxmlformats.org/officeDocument/2006/relationships/image" Target="../media/image17.png"/><Relationship Id="rId169" Type="http://schemas.openxmlformats.org/officeDocument/2006/relationships/customXml" Target="../ink/ink78.xml"/><Relationship Id="rId177" Type="http://schemas.openxmlformats.org/officeDocument/2006/relationships/customXml" Target="../ink/ink85.xml"/><Relationship Id="rId4" Type="http://schemas.openxmlformats.org/officeDocument/2006/relationships/image" Target="../media/image30.png"/><Relationship Id="rId9" Type="http://schemas.openxmlformats.org/officeDocument/2006/relationships/customXml" Target="../ink/ink5.xml"/><Relationship Id="rId172" Type="http://schemas.openxmlformats.org/officeDocument/2006/relationships/customXml" Target="../ink/ink81.xml"/><Relationship Id="rId13" Type="http://schemas.openxmlformats.org/officeDocument/2006/relationships/customXml" Target="../ink/ink9.xml"/><Relationship Id="rId76" Type="http://schemas.openxmlformats.org/officeDocument/2006/relationships/customXml" Target="../ink/ink30.xml"/><Relationship Id="rId97" Type="http://schemas.openxmlformats.org/officeDocument/2006/relationships/customXml" Target="../ink/ink49.xml"/><Relationship Id="rId104" Type="http://schemas.openxmlformats.org/officeDocument/2006/relationships/customXml" Target="../ink/ink56.xml"/><Relationship Id="rId167" Type="http://schemas.openxmlformats.org/officeDocument/2006/relationships/customXml" Target="../ink/ink76.xml"/><Relationship Id="rId7" Type="http://schemas.openxmlformats.org/officeDocument/2006/relationships/customXml" Target="../ink/ink3.xml"/><Relationship Id="rId71" Type="http://schemas.openxmlformats.org/officeDocument/2006/relationships/customXml" Target="../ink/ink25.xml"/><Relationship Id="rId92" Type="http://schemas.openxmlformats.org/officeDocument/2006/relationships/customXml" Target="../ink/ink44.xml"/><Relationship Id="rId162" Type="http://schemas.openxmlformats.org/officeDocument/2006/relationships/customXml" Target="../ink/ink72.xml"/><Relationship Id="rId2" Type="http://schemas.openxmlformats.org/officeDocument/2006/relationships/customXml" Target="../ink/ink1.xml"/><Relationship Id="rId24" Type="http://schemas.openxmlformats.org/officeDocument/2006/relationships/customXml" Target="../ink/ink10.xml"/><Relationship Id="rId66" Type="http://schemas.openxmlformats.org/officeDocument/2006/relationships/customXml" Target="../ink/ink20.xml"/><Relationship Id="rId87" Type="http://schemas.openxmlformats.org/officeDocument/2006/relationships/customXml" Target="../ink/ink39.xml"/><Relationship Id="rId157" Type="http://schemas.openxmlformats.org/officeDocument/2006/relationships/customXml" Target="../ink/ink69.xml"/><Relationship Id="rId61" Type="http://schemas.openxmlformats.org/officeDocument/2006/relationships/customXml" Target="../ink/ink15.xml"/><Relationship Id="rId152" Type="http://schemas.openxmlformats.org/officeDocument/2006/relationships/customXml" Target="../ink/ink65.xml"/><Relationship Id="rId173" Type="http://schemas.openxmlformats.org/officeDocument/2006/relationships/customXml" Target="../ink/ink82.xml"/><Relationship Id="rId77" Type="http://schemas.openxmlformats.org/officeDocument/2006/relationships/customXml" Target="../ink/ink31.xml"/><Relationship Id="rId100" Type="http://schemas.openxmlformats.org/officeDocument/2006/relationships/customXml" Target="../ink/ink52.xml"/><Relationship Id="rId105" Type="http://schemas.openxmlformats.org/officeDocument/2006/relationships/customXml" Target="../ink/ink57.xml"/><Relationship Id="rId147" Type="http://schemas.openxmlformats.org/officeDocument/2006/relationships/image" Target="../media/image21.png"/><Relationship Id="rId168" Type="http://schemas.openxmlformats.org/officeDocument/2006/relationships/customXml" Target="../ink/ink77.xml"/><Relationship Id="rId8" Type="http://schemas.openxmlformats.org/officeDocument/2006/relationships/customXml" Target="../ink/ink4.xml"/><Relationship Id="rId72" Type="http://schemas.openxmlformats.org/officeDocument/2006/relationships/customXml" Target="../ink/ink26.xml"/><Relationship Id="rId93" Type="http://schemas.openxmlformats.org/officeDocument/2006/relationships/customXml" Target="../ink/ink45.xml"/><Relationship Id="rId98" Type="http://schemas.openxmlformats.org/officeDocument/2006/relationships/customXml" Target="../ink/ink50.xml"/><Relationship Id="rId163" Type="http://schemas.openxmlformats.org/officeDocument/2006/relationships/customXml" Target="../ink/ink73.xm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4</xdr:col>
      <xdr:colOff>304800</xdr:colOff>
      <xdr:row>5</xdr:row>
      <xdr:rowOff>19050</xdr:rowOff>
    </xdr:to>
    <xdr:pic>
      <xdr:nvPicPr>
        <xdr:cNvPr id="2" name="Imagen 1">
          <a:extLst>
            <a:ext uri="{FF2B5EF4-FFF2-40B4-BE49-F238E27FC236}">
              <a16:creationId xmlns:a16="http://schemas.microsoft.com/office/drawing/2014/main" id="{EF9197CF-7717-4331-9BFF-3B8BF51F65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040" y="152400"/>
          <a:ext cx="1874520" cy="750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379714</xdr:colOff>
      <xdr:row>2</xdr:row>
      <xdr:rowOff>83793</xdr:rowOff>
    </xdr:from>
    <xdr:ext cx="2684852" cy="991087"/>
    <xdr:pic>
      <xdr:nvPicPr>
        <xdr:cNvPr id="2" name="Imagen 1">
          <a:extLst>
            <a:ext uri="{FF2B5EF4-FFF2-40B4-BE49-F238E27FC236}">
              <a16:creationId xmlns:a16="http://schemas.microsoft.com/office/drawing/2014/main" id="{8B0BBF93-B215-48A3-81C9-CBB5018F9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714" y="474318"/>
          <a:ext cx="2684852" cy="991087"/>
        </a:xfrm>
        <a:prstGeom prst="rect">
          <a:avLst/>
        </a:prstGeom>
      </xdr:spPr>
    </xdr:pic>
    <xdr:clientData/>
  </xdr:oneCellAnchor>
  <xdr:twoCellAnchor>
    <xdr:from>
      <xdr:col>12</xdr:col>
      <xdr:colOff>740817</xdr:colOff>
      <xdr:row>36</xdr:row>
      <xdr:rowOff>0</xdr:rowOff>
    </xdr:from>
    <xdr:to>
      <xdr:col>12</xdr:col>
      <xdr:colOff>741177</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DE280C2-0E38-482C-827F-43090B23343C}"/>
                </a:ext>
              </a:extLst>
            </xdr14:cNvPr>
            <xdr14:cNvContentPartPr/>
          </xdr14:nvContentPartPr>
          <xdr14:nvPr macro=""/>
          <xdr14:xfrm>
            <a:off x="8879400" y="35390417"/>
            <a:ext cx="360" cy="360"/>
          </xdr14:xfrm>
        </xdr:contentPart>
      </mc:Choice>
      <mc:Fallback xmlns="">
        <xdr:pic>
          <xdr:nvPicPr>
            <xdr:cNvPr id="2" name="Entrada de lápiz 1">
              <a:extLst>
                <a:ext uri="{FF2B5EF4-FFF2-40B4-BE49-F238E27FC236}">
                  <a16:creationId xmlns:a16="http://schemas.microsoft.com/office/drawing/2014/main" id="{59970C87-1C36-4C4B-AC12-3B3708F5BE28}"/>
                </a:ext>
              </a:extLst>
            </xdr:cNvPr>
            <xdr:cNvPicPr/>
          </xdr:nvPicPr>
          <xdr:blipFill>
            <a:blip xmlns:r="http://schemas.openxmlformats.org/officeDocument/2006/relationships" r:embed="rId4"/>
            <a:stretch>
              <a:fillRect/>
            </a:stretch>
          </xdr:blipFill>
          <xdr:spPr>
            <a:xfrm>
              <a:off x="8870400" y="35381417"/>
              <a:ext cx="18000" cy="18000"/>
            </a:xfrm>
            <a:prstGeom prst="rect">
              <a:avLst/>
            </a:prstGeom>
          </xdr:spPr>
        </xdr:pic>
      </mc:Fallback>
    </mc:AlternateContent>
    <xdr:clientData/>
  </xdr:twoCellAnchor>
  <xdr:twoCellAnchor>
    <xdr:from>
      <xdr:col>11</xdr:col>
      <xdr:colOff>747814</xdr:colOff>
      <xdr:row>46</xdr:row>
      <xdr:rowOff>0</xdr:rowOff>
    </xdr:from>
    <xdr:to>
      <xdr:col>11</xdr:col>
      <xdr:colOff>802894</xdr:colOff>
      <xdr:row>46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Entrada de lápiz 3">
              <a:extLst>
                <a:ext uri="{FF2B5EF4-FFF2-40B4-BE49-F238E27FC236}">
                  <a16:creationId xmlns:a16="http://schemas.microsoft.com/office/drawing/2014/main" id="{D09D7E65-DDED-4AAF-8000-1E2DBD46790B}"/>
                </a:ext>
              </a:extLst>
            </xdr14:cNvPr>
            <xdr14:cNvContentPartPr/>
          </xdr14:nvContentPartPr>
          <xdr14:nvPr macro=""/>
          <xdr14:xfrm>
            <a:off x="7986814" y="43580854"/>
            <a:ext cx="55080" cy="138960"/>
          </xdr14:xfrm>
        </xdr:contentPart>
      </mc:Choice>
      <mc:Fallback xmlns="">
        <xdr:pic>
          <xdr:nvPicPr>
            <xdr:cNvPr id="8" name="Entrada de lápiz 7">
              <a:extLst>
                <a:ext uri="{FF2B5EF4-FFF2-40B4-BE49-F238E27FC236}">
                  <a16:creationId xmlns:a16="http://schemas.microsoft.com/office/drawing/2014/main" id="{FFB15B17-E992-4966-9BFD-4DA7A078AEE9}"/>
                </a:ext>
              </a:extLst>
            </xdr:cNvPr>
            <xdr:cNvPicPr/>
          </xdr:nvPicPr>
          <xdr:blipFill>
            <a:blip xmlns:r="http://schemas.openxmlformats.org/officeDocument/2006/relationships" r:embed="rId6"/>
            <a:stretch>
              <a:fillRect/>
            </a:stretch>
          </xdr:blipFill>
          <xdr:spPr>
            <a:xfrm>
              <a:off x="7978174" y="43572214"/>
              <a:ext cx="72720" cy="156600"/>
            </a:xfrm>
            <a:prstGeom prst="rect">
              <a:avLst/>
            </a:prstGeom>
          </xdr:spPr>
        </xdr:pic>
      </mc:Fallback>
    </mc:AlternateContent>
    <xdr:clientData/>
  </xdr:twoCellAnchor>
  <xdr:twoCellAnchor>
    <xdr:from>
      <xdr:col>8</xdr:col>
      <xdr:colOff>1197506</xdr:colOff>
      <xdr:row>11</xdr:row>
      <xdr:rowOff>1319777</xdr:rowOff>
    </xdr:from>
    <xdr:to>
      <xdr:col>8</xdr:col>
      <xdr:colOff>1197866</xdr:colOff>
      <xdr:row>11</xdr:row>
      <xdr:rowOff>1320137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Entrada de lápiz 4">
              <a:extLst>
                <a:ext uri="{FF2B5EF4-FFF2-40B4-BE49-F238E27FC236}">
                  <a16:creationId xmlns:a16="http://schemas.microsoft.com/office/drawing/2014/main" id="{25AD9296-CC2A-4639-9EB1-AE6CC9F4EA0D}"/>
                </a:ext>
              </a:extLst>
            </xdr14:cNvPr>
            <xdr14:cNvContentPartPr/>
          </xdr14:nvContentPartPr>
          <xdr14:nvPr macro=""/>
          <xdr14:xfrm>
            <a:off x="4653720" y="5225027"/>
            <a:ext cx="360" cy="360"/>
          </xdr14:xfrm>
        </xdr:contentPart>
      </mc:Choice>
      <mc:Fallback xmlns="">
        <xdr:pic>
          <xdr:nvPicPr>
            <xdr:cNvPr id="9" name="Entrada de lápiz 8">
              <a:extLst>
                <a:ext uri="{FF2B5EF4-FFF2-40B4-BE49-F238E27FC236}">
                  <a16:creationId xmlns:a16="http://schemas.microsoft.com/office/drawing/2014/main" id="{CC23B204-9CA3-4E3C-8BAA-0FE590508945}"/>
                </a:ext>
              </a:extLst>
            </xdr:cNvPr>
            <xdr:cNvPicPr/>
          </xdr:nvPicPr>
          <xdr:blipFill>
            <a:blip xmlns:r="http://schemas.openxmlformats.org/officeDocument/2006/relationships" r:embed="rId4"/>
            <a:stretch>
              <a:fillRect/>
            </a:stretch>
          </xdr:blipFill>
          <xdr:spPr>
            <a:xfrm>
              <a:off x="4644720" y="5216387"/>
              <a:ext cx="18000" cy="18000"/>
            </a:xfrm>
            <a:prstGeom prst="rect">
              <a:avLst/>
            </a:prstGeom>
          </xdr:spPr>
        </xdr:pic>
      </mc:Fallback>
    </mc:AlternateContent>
    <xdr:clientData/>
  </xdr:twoCellAnchor>
  <xdr:twoCellAnchor>
    <xdr:from>
      <xdr:col>28</xdr:col>
      <xdr:colOff>299477</xdr:colOff>
      <xdr:row>11</xdr:row>
      <xdr:rowOff>1646657</xdr:rowOff>
    </xdr:from>
    <xdr:to>
      <xdr:col>28</xdr:col>
      <xdr:colOff>299837</xdr:colOff>
      <xdr:row>11</xdr:row>
      <xdr:rowOff>1647017</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Entrada de lápiz 5">
              <a:extLst>
                <a:ext uri="{FF2B5EF4-FFF2-40B4-BE49-F238E27FC236}">
                  <a16:creationId xmlns:a16="http://schemas.microsoft.com/office/drawing/2014/main" id="{7B5C78D9-7275-4BF2-A97D-5C97DF25C408}"/>
                </a:ext>
              </a:extLst>
            </xdr14:cNvPr>
            <xdr14:cNvContentPartPr/>
          </xdr14:nvContentPartPr>
          <xdr14:nvPr macro=""/>
          <xdr14:xfrm>
            <a:off x="17934334" y="5551907"/>
            <a:ext cx="360" cy="360"/>
          </xdr14:xfrm>
        </xdr:contentPart>
      </mc:Choice>
      <mc:Fallback xmlns="">
        <xdr:pic>
          <xdr:nvPicPr>
            <xdr:cNvPr id="11" name="Entrada de lápiz 10">
              <a:extLst>
                <a:ext uri="{FF2B5EF4-FFF2-40B4-BE49-F238E27FC236}">
                  <a16:creationId xmlns:a16="http://schemas.microsoft.com/office/drawing/2014/main" id="{AEAF4C81-A0FE-4A9D-BA72-6693949AE7D9}"/>
                </a:ext>
              </a:extLst>
            </xdr:cNvPr>
            <xdr:cNvPicPr/>
          </xdr:nvPicPr>
          <xdr:blipFill>
            <a:blip xmlns:r="http://schemas.openxmlformats.org/officeDocument/2006/relationships" r:embed="rId4"/>
            <a:stretch>
              <a:fillRect/>
            </a:stretch>
          </xdr:blipFill>
          <xdr:spPr>
            <a:xfrm>
              <a:off x="17925334" y="5542907"/>
              <a:ext cx="18000" cy="18000"/>
            </a:xfrm>
            <a:prstGeom prst="rect">
              <a:avLst/>
            </a:prstGeom>
          </xdr:spPr>
        </xdr:pic>
      </mc:Fallback>
    </mc:AlternateContent>
    <xdr:clientData/>
  </xdr:twoCellAnchor>
  <xdr:twoCellAnchor>
    <xdr:from>
      <xdr:col>28</xdr:col>
      <xdr:colOff>422002</xdr:colOff>
      <xdr:row>11</xdr:row>
      <xdr:rowOff>1170377</xdr:rowOff>
    </xdr:from>
    <xdr:to>
      <xdr:col>28</xdr:col>
      <xdr:colOff>422362</xdr:colOff>
      <xdr:row>11</xdr:row>
      <xdr:rowOff>1170737</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Entrada de lápiz 6">
              <a:extLst>
                <a:ext uri="{FF2B5EF4-FFF2-40B4-BE49-F238E27FC236}">
                  <a16:creationId xmlns:a16="http://schemas.microsoft.com/office/drawing/2014/main" id="{3DC27F92-DEE9-4192-8F51-BA8BE1F881B5}"/>
                </a:ext>
              </a:extLst>
            </xdr14:cNvPr>
            <xdr14:cNvContentPartPr/>
          </xdr14:nvContentPartPr>
          <xdr14:nvPr macro=""/>
          <xdr14:xfrm>
            <a:off x="18056859" y="5075627"/>
            <a:ext cx="360" cy="360"/>
          </xdr14:xfrm>
        </xdr:contentPart>
      </mc:Choice>
      <mc:Fallback xmlns="">
        <xdr:pic>
          <xdr:nvPicPr>
            <xdr:cNvPr id="13" name="Entrada de lápiz 12">
              <a:extLst>
                <a:ext uri="{FF2B5EF4-FFF2-40B4-BE49-F238E27FC236}">
                  <a16:creationId xmlns:a16="http://schemas.microsoft.com/office/drawing/2014/main" id="{1F17261A-71FE-4791-BDDC-D8FEEAD34FF4}"/>
                </a:ext>
              </a:extLst>
            </xdr:cNvPr>
            <xdr:cNvPicPr/>
          </xdr:nvPicPr>
          <xdr:blipFill>
            <a:blip xmlns:r="http://schemas.openxmlformats.org/officeDocument/2006/relationships" r:embed="rId4"/>
            <a:stretch>
              <a:fillRect/>
            </a:stretch>
          </xdr:blipFill>
          <xdr:spPr>
            <a:xfrm>
              <a:off x="18047859" y="5066627"/>
              <a:ext cx="18000" cy="18000"/>
            </a:xfrm>
            <a:prstGeom prst="rect">
              <a:avLst/>
            </a:prstGeom>
          </xdr:spPr>
        </xdr:pic>
      </mc:Fallback>
    </mc:AlternateContent>
    <xdr:clientData/>
  </xdr:twoCellAnchor>
  <xdr:twoCellAnchor>
    <xdr:from>
      <xdr:col>28</xdr:col>
      <xdr:colOff>190522</xdr:colOff>
      <xdr:row>11</xdr:row>
      <xdr:rowOff>1482857</xdr:rowOff>
    </xdr:from>
    <xdr:to>
      <xdr:col>28</xdr:col>
      <xdr:colOff>190882</xdr:colOff>
      <xdr:row>11</xdr:row>
      <xdr:rowOff>1483217</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8" name="Entrada de lápiz 7">
              <a:extLst>
                <a:ext uri="{FF2B5EF4-FFF2-40B4-BE49-F238E27FC236}">
                  <a16:creationId xmlns:a16="http://schemas.microsoft.com/office/drawing/2014/main" id="{9F264300-FD79-4D9C-A073-1AD8C1C45FFA}"/>
                </a:ext>
              </a:extLst>
            </xdr14:cNvPr>
            <xdr14:cNvContentPartPr/>
          </xdr14:nvContentPartPr>
          <xdr14:nvPr macro=""/>
          <xdr14:xfrm>
            <a:off x="17825379" y="5388107"/>
            <a:ext cx="360" cy="360"/>
          </xdr14:xfrm>
        </xdr:contentPart>
      </mc:Choice>
      <mc:Fallback xmlns="">
        <xdr:pic>
          <xdr:nvPicPr>
            <xdr:cNvPr id="14" name="Entrada de lápiz 13">
              <a:extLst>
                <a:ext uri="{FF2B5EF4-FFF2-40B4-BE49-F238E27FC236}">
                  <a16:creationId xmlns:a16="http://schemas.microsoft.com/office/drawing/2014/main" id="{889223CF-7F4C-4EEC-81F0-6A84E6C700ED}"/>
                </a:ext>
              </a:extLst>
            </xdr:cNvPr>
            <xdr:cNvPicPr/>
          </xdr:nvPicPr>
          <xdr:blipFill>
            <a:blip xmlns:r="http://schemas.openxmlformats.org/officeDocument/2006/relationships" r:embed="rId4"/>
            <a:stretch>
              <a:fillRect/>
            </a:stretch>
          </xdr:blipFill>
          <xdr:spPr>
            <a:xfrm>
              <a:off x="17816379" y="5379467"/>
              <a:ext cx="18000" cy="18000"/>
            </a:xfrm>
            <a:prstGeom prst="rect">
              <a:avLst/>
            </a:prstGeom>
          </xdr:spPr>
        </xdr:pic>
      </mc:Fallback>
    </mc:AlternateContent>
    <xdr:clientData/>
  </xdr:twoCellAnchor>
  <xdr:twoCellAnchor>
    <xdr:from>
      <xdr:col>28</xdr:col>
      <xdr:colOff>158800</xdr:colOff>
      <xdr:row>11</xdr:row>
      <xdr:rowOff>1185340</xdr:rowOff>
    </xdr:from>
    <xdr:to>
      <xdr:col>28</xdr:col>
      <xdr:colOff>159160</xdr:colOff>
      <xdr:row>11</xdr:row>
      <xdr:rowOff>1185700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Entrada de lápiz 8">
              <a:extLst>
                <a:ext uri="{FF2B5EF4-FFF2-40B4-BE49-F238E27FC236}">
                  <a16:creationId xmlns:a16="http://schemas.microsoft.com/office/drawing/2014/main" id="{343E54DD-F5A6-413B-B772-0C2D5DC30636}"/>
                </a:ext>
              </a:extLst>
            </xdr14:cNvPr>
            <xdr14:cNvContentPartPr/>
          </xdr14:nvContentPartPr>
          <xdr14:nvPr macro=""/>
          <xdr14:xfrm>
            <a:off x="17737717" y="5080007"/>
            <a:ext cx="360" cy="360"/>
          </xdr14:xfrm>
        </xdr:contentPart>
      </mc:Choice>
      <mc:Fallback xmlns="">
        <xdr:pic>
          <xdr:nvPicPr>
            <xdr:cNvPr id="19" name="Entrada de lápiz 18">
              <a:extLst>
                <a:ext uri="{FF2B5EF4-FFF2-40B4-BE49-F238E27FC236}">
                  <a16:creationId xmlns:a16="http://schemas.microsoft.com/office/drawing/2014/main" id="{C4B590C8-05F9-4CDD-99D1-C7036D9144EA}"/>
                </a:ext>
              </a:extLst>
            </xdr:cNvPr>
            <xdr:cNvPicPr/>
          </xdr:nvPicPr>
          <xdr:blipFill>
            <a:blip xmlns:r="http://schemas.openxmlformats.org/officeDocument/2006/relationships" r:embed="rId4"/>
            <a:stretch>
              <a:fillRect/>
            </a:stretch>
          </xdr:blipFill>
          <xdr:spPr>
            <a:xfrm>
              <a:off x="17728717" y="5071007"/>
              <a:ext cx="18000" cy="18000"/>
            </a:xfrm>
            <a:prstGeom prst="rect">
              <a:avLst/>
            </a:prstGeom>
          </xdr:spPr>
        </xdr:pic>
      </mc:Fallback>
    </mc:AlternateContent>
    <xdr:clientData/>
  </xdr:twoCellAnchor>
  <xdr:twoCellAnchor>
    <xdr:from>
      <xdr:col>28</xdr:col>
      <xdr:colOff>232600</xdr:colOff>
      <xdr:row>11</xdr:row>
      <xdr:rowOff>1164100</xdr:rowOff>
    </xdr:from>
    <xdr:to>
      <xdr:col>28</xdr:col>
      <xdr:colOff>232960</xdr:colOff>
      <xdr:row>11</xdr:row>
      <xdr:rowOff>1164460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0" name="Entrada de lápiz 9">
              <a:extLst>
                <a:ext uri="{FF2B5EF4-FFF2-40B4-BE49-F238E27FC236}">
                  <a16:creationId xmlns:a16="http://schemas.microsoft.com/office/drawing/2014/main" id="{E8671BE1-45E1-4B1B-80D9-58247F7836BC}"/>
                </a:ext>
              </a:extLst>
            </xdr14:cNvPr>
            <xdr14:cNvContentPartPr/>
          </xdr14:nvContentPartPr>
          <xdr14:nvPr macro=""/>
          <xdr14:xfrm>
            <a:off x="17811517" y="5058767"/>
            <a:ext cx="360" cy="360"/>
          </xdr14:xfrm>
        </xdr:contentPart>
      </mc:Choice>
      <mc:Fallback xmlns="">
        <xdr:pic>
          <xdr:nvPicPr>
            <xdr:cNvPr id="20" name="Entrada de lápiz 19">
              <a:extLst>
                <a:ext uri="{FF2B5EF4-FFF2-40B4-BE49-F238E27FC236}">
                  <a16:creationId xmlns:a16="http://schemas.microsoft.com/office/drawing/2014/main" id="{3B6F2B5B-82D3-4575-8AB9-3F921ABA5218}"/>
                </a:ext>
              </a:extLst>
            </xdr:cNvPr>
            <xdr:cNvPicPr/>
          </xdr:nvPicPr>
          <xdr:blipFill>
            <a:blip xmlns:r="http://schemas.openxmlformats.org/officeDocument/2006/relationships" r:embed="rId4"/>
            <a:stretch>
              <a:fillRect/>
            </a:stretch>
          </xdr:blipFill>
          <xdr:spPr>
            <a:xfrm>
              <a:off x="17802877" y="5049767"/>
              <a:ext cx="18000" cy="18000"/>
            </a:xfrm>
            <a:prstGeom prst="rect">
              <a:avLst/>
            </a:prstGeom>
          </xdr:spPr>
        </xdr:pic>
      </mc:Fallback>
    </mc:AlternateContent>
    <xdr:clientData/>
  </xdr:twoCellAnchor>
  <xdr:twoCellAnchor>
    <xdr:from>
      <xdr:col>28</xdr:col>
      <xdr:colOff>224320</xdr:colOff>
      <xdr:row>11</xdr:row>
      <xdr:rowOff>1102900</xdr:rowOff>
    </xdr:from>
    <xdr:to>
      <xdr:col>28</xdr:col>
      <xdr:colOff>232960</xdr:colOff>
      <xdr:row>11</xdr:row>
      <xdr:rowOff>1132780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1" name="Entrada de lápiz 10">
              <a:extLst>
                <a:ext uri="{FF2B5EF4-FFF2-40B4-BE49-F238E27FC236}">
                  <a16:creationId xmlns:a16="http://schemas.microsoft.com/office/drawing/2014/main" id="{FF7D8F6B-A10D-4287-854F-1DEFCBF7D5BC}"/>
                </a:ext>
              </a:extLst>
            </xdr14:cNvPr>
            <xdr14:cNvContentPartPr/>
          </xdr14:nvContentPartPr>
          <xdr14:nvPr macro=""/>
          <xdr14:xfrm>
            <a:off x="17803237" y="4997567"/>
            <a:ext cx="8640" cy="29880"/>
          </xdr14:xfrm>
        </xdr:contentPart>
      </mc:Choice>
      <mc:Fallback xmlns="">
        <xdr:pic>
          <xdr:nvPicPr>
            <xdr:cNvPr id="21" name="Entrada de lápiz 20">
              <a:extLst>
                <a:ext uri="{FF2B5EF4-FFF2-40B4-BE49-F238E27FC236}">
                  <a16:creationId xmlns:a16="http://schemas.microsoft.com/office/drawing/2014/main" id="{97EA15BF-BC16-4809-B5F9-8BF88106B14C}"/>
                </a:ext>
              </a:extLst>
            </xdr:cNvPr>
            <xdr:cNvPicPr/>
          </xdr:nvPicPr>
          <xdr:blipFill>
            <a:blip xmlns:r="http://schemas.openxmlformats.org/officeDocument/2006/relationships" r:embed="rId23"/>
            <a:stretch>
              <a:fillRect/>
            </a:stretch>
          </xdr:blipFill>
          <xdr:spPr>
            <a:xfrm>
              <a:off x="17794237" y="4988927"/>
              <a:ext cx="26280" cy="47520"/>
            </a:xfrm>
            <a:prstGeom prst="rect">
              <a:avLst/>
            </a:prstGeom>
          </xdr:spPr>
        </xdr:pic>
      </mc:Fallback>
    </mc:AlternateContent>
    <xdr:clientData/>
  </xdr:twoCellAnchor>
  <xdr:twoCellAnchor>
    <xdr:from>
      <xdr:col>34</xdr:col>
      <xdr:colOff>222200</xdr:colOff>
      <xdr:row>11</xdr:row>
      <xdr:rowOff>1057900</xdr:rowOff>
    </xdr:from>
    <xdr:to>
      <xdr:col>34</xdr:col>
      <xdr:colOff>222560</xdr:colOff>
      <xdr:row>11</xdr:row>
      <xdr:rowOff>1058260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12" name="Entrada de lápiz 11">
              <a:extLst>
                <a:ext uri="{FF2B5EF4-FFF2-40B4-BE49-F238E27FC236}">
                  <a16:creationId xmlns:a16="http://schemas.microsoft.com/office/drawing/2014/main" id="{44936AF3-0179-4D00-8707-E41743CD0AF1}"/>
                </a:ext>
              </a:extLst>
            </xdr14:cNvPr>
            <xdr14:cNvContentPartPr/>
          </xdr14:nvContentPartPr>
          <xdr14:nvPr macro=""/>
          <xdr14:xfrm>
            <a:off x="20722117" y="4952567"/>
            <a:ext cx="360" cy="360"/>
          </xdr14:xfrm>
        </xdr:contentPart>
      </mc:Choice>
      <mc:Fallback xmlns="">
        <xdr:pic>
          <xdr:nvPicPr>
            <xdr:cNvPr id="25" name="Entrada de lápiz 24">
              <a:extLst>
                <a:ext uri="{FF2B5EF4-FFF2-40B4-BE49-F238E27FC236}">
                  <a16:creationId xmlns:a16="http://schemas.microsoft.com/office/drawing/2014/main" id="{DF428AC7-951F-49E6-BBE2-2877351DF1D0}"/>
                </a:ext>
              </a:extLst>
            </xdr:cNvPr>
            <xdr:cNvPicPr/>
          </xdr:nvPicPr>
          <xdr:blipFill>
            <a:blip xmlns:r="http://schemas.openxmlformats.org/officeDocument/2006/relationships" r:embed="rId4"/>
            <a:stretch>
              <a:fillRect/>
            </a:stretch>
          </xdr:blipFill>
          <xdr:spPr>
            <a:xfrm>
              <a:off x="20713117" y="4943927"/>
              <a:ext cx="18000" cy="18000"/>
            </a:xfrm>
            <a:prstGeom prst="rect">
              <a:avLst/>
            </a:prstGeom>
          </xdr:spPr>
        </xdr:pic>
      </mc:Fallback>
    </mc:AlternateContent>
    <xdr:clientData/>
  </xdr:twoCellAnchor>
  <xdr:twoCellAnchor>
    <xdr:from>
      <xdr:col>32</xdr:col>
      <xdr:colOff>454760</xdr:colOff>
      <xdr:row>31</xdr:row>
      <xdr:rowOff>3312360</xdr:rowOff>
    </xdr:from>
    <xdr:to>
      <xdr:col>32</xdr:col>
      <xdr:colOff>455120</xdr:colOff>
      <xdr:row>31</xdr:row>
      <xdr:rowOff>3312720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3" name="Entrada de lápiz 12">
              <a:extLst>
                <a:ext uri="{FF2B5EF4-FFF2-40B4-BE49-F238E27FC236}">
                  <a16:creationId xmlns:a16="http://schemas.microsoft.com/office/drawing/2014/main" id="{07A4E27F-EC4E-44B8-8501-38FA152FCB71}"/>
                </a:ext>
              </a:extLst>
            </xdr14:cNvPr>
            <xdr14:cNvContentPartPr/>
          </xdr14:nvContentPartPr>
          <xdr14:nvPr macro=""/>
          <xdr14:xfrm>
            <a:off x="19981010" y="23621777"/>
            <a:ext cx="360" cy="360"/>
          </xdr14:xfrm>
        </xdr:contentPart>
      </mc:Choice>
      <mc:Fallback xmlns="">
        <xdr:pic>
          <xdr:nvPicPr>
            <xdr:cNvPr id="40" name="Entrada de lápiz 39">
              <a:extLst>
                <a:ext uri="{FF2B5EF4-FFF2-40B4-BE49-F238E27FC236}">
                  <a16:creationId xmlns:a16="http://schemas.microsoft.com/office/drawing/2014/main" id="{4516576D-1BF7-4A80-BBFE-9E77ED8A08DE}"/>
                </a:ext>
              </a:extLst>
            </xdr:cNvPr>
            <xdr:cNvPicPr/>
          </xdr:nvPicPr>
          <xdr:blipFill>
            <a:blip xmlns:r="http://schemas.openxmlformats.org/officeDocument/2006/relationships" r:embed="rId4"/>
            <a:stretch>
              <a:fillRect/>
            </a:stretch>
          </xdr:blipFill>
          <xdr:spPr>
            <a:xfrm>
              <a:off x="19972370" y="23612777"/>
              <a:ext cx="18000" cy="18000"/>
            </a:xfrm>
            <a:prstGeom prst="rect">
              <a:avLst/>
            </a:prstGeom>
          </xdr:spPr>
        </xdr:pic>
      </mc:Fallback>
    </mc:AlternateContent>
    <xdr:clientData/>
  </xdr:twoCellAnchor>
  <xdr:twoCellAnchor>
    <xdr:from>
      <xdr:col>28</xdr:col>
      <xdr:colOff>232886</xdr:colOff>
      <xdr:row>33</xdr:row>
      <xdr:rowOff>0</xdr:rowOff>
    </xdr:from>
    <xdr:to>
      <xdr:col>28</xdr:col>
      <xdr:colOff>233246</xdr:colOff>
      <xdr:row>33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14" name="Entrada de lápiz 13">
              <a:extLst>
                <a:ext uri="{FF2B5EF4-FFF2-40B4-BE49-F238E27FC236}">
                  <a16:creationId xmlns:a16="http://schemas.microsoft.com/office/drawing/2014/main" id="{4F054A80-2877-4B5D-87C2-D31A719C4565}"/>
                </a:ext>
              </a:extLst>
            </xdr14:cNvPr>
            <xdr14:cNvContentPartPr/>
          </xdr14:nvContentPartPr>
          <xdr14:nvPr macro=""/>
          <xdr14:xfrm>
            <a:off x="17811803" y="26701487"/>
            <a:ext cx="360" cy="360"/>
          </xdr14:xfrm>
        </xdr:contentPart>
      </mc:Choice>
      <mc:Fallback xmlns="">
        <xdr:pic>
          <xdr:nvPicPr>
            <xdr:cNvPr id="48" name="Entrada de lápiz 47">
              <a:extLst>
                <a:ext uri="{FF2B5EF4-FFF2-40B4-BE49-F238E27FC236}">
                  <a16:creationId xmlns:a16="http://schemas.microsoft.com/office/drawing/2014/main" id="{33078E40-490D-4301-B331-8858B5CF076B}"/>
                </a:ext>
              </a:extLst>
            </xdr:cNvPr>
            <xdr:cNvPicPr/>
          </xdr:nvPicPr>
          <xdr:blipFill>
            <a:blip xmlns:r="http://schemas.openxmlformats.org/officeDocument/2006/relationships" r:embed="rId4"/>
            <a:stretch>
              <a:fillRect/>
            </a:stretch>
          </xdr:blipFill>
          <xdr:spPr>
            <a:xfrm>
              <a:off x="17802803" y="26692487"/>
              <a:ext cx="18000" cy="18000"/>
            </a:xfrm>
            <a:prstGeom prst="rect">
              <a:avLst/>
            </a:prstGeom>
          </xdr:spPr>
        </xdr:pic>
      </mc:Fallback>
    </mc:AlternateContent>
    <xdr:clientData/>
  </xdr:twoCellAnchor>
  <xdr:twoCellAnchor>
    <xdr:from>
      <xdr:col>34</xdr:col>
      <xdr:colOff>292133</xdr:colOff>
      <xdr:row>33</xdr:row>
      <xdr:rowOff>0</xdr:rowOff>
    </xdr:from>
    <xdr:to>
      <xdr:col>34</xdr:col>
      <xdr:colOff>317693</xdr:colOff>
      <xdr:row>33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5" name="Entrada de lápiz 14">
              <a:extLst>
                <a:ext uri="{FF2B5EF4-FFF2-40B4-BE49-F238E27FC236}">
                  <a16:creationId xmlns:a16="http://schemas.microsoft.com/office/drawing/2014/main" id="{7ACDBC61-69EE-497E-AE60-7B4B89975710}"/>
                </a:ext>
              </a:extLst>
            </xdr14:cNvPr>
            <xdr14:cNvContentPartPr/>
          </xdr14:nvContentPartPr>
          <xdr14:nvPr macro=""/>
          <xdr14:xfrm>
            <a:off x="20792050" y="26352287"/>
            <a:ext cx="25560" cy="360"/>
          </xdr14:xfrm>
        </xdr:contentPart>
      </mc:Choice>
      <mc:Fallback xmlns="">
        <xdr:pic>
          <xdr:nvPicPr>
            <xdr:cNvPr id="63" name="Entrada de lápiz 62">
              <a:extLst>
                <a:ext uri="{FF2B5EF4-FFF2-40B4-BE49-F238E27FC236}">
                  <a16:creationId xmlns:a16="http://schemas.microsoft.com/office/drawing/2014/main" id="{38A3BE12-2ED4-4565-9C14-043B478540A5}"/>
                </a:ext>
              </a:extLst>
            </xdr:cNvPr>
            <xdr:cNvPicPr/>
          </xdr:nvPicPr>
          <xdr:blipFill>
            <a:blip xmlns:r="http://schemas.openxmlformats.org/officeDocument/2006/relationships" r:embed="rId58"/>
            <a:stretch>
              <a:fillRect/>
            </a:stretch>
          </xdr:blipFill>
          <xdr:spPr>
            <a:xfrm>
              <a:off x="20783410" y="26343287"/>
              <a:ext cx="43200" cy="18000"/>
            </a:xfrm>
            <a:prstGeom prst="rect">
              <a:avLst/>
            </a:prstGeom>
          </xdr:spPr>
        </xdr:pic>
      </mc:Fallback>
    </mc:AlternateContent>
    <xdr:clientData/>
  </xdr:twoCellAnchor>
  <xdr:twoCellAnchor>
    <xdr:from>
      <xdr:col>29</xdr:col>
      <xdr:colOff>54727</xdr:colOff>
      <xdr:row>34</xdr:row>
      <xdr:rowOff>1244343</xdr:rowOff>
    </xdr:from>
    <xdr:to>
      <xdr:col>29</xdr:col>
      <xdr:colOff>63367</xdr:colOff>
      <xdr:row>34</xdr:row>
      <xdr:rowOff>1249023</xdr:rowOff>
    </xdr:to>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16" name="Entrada de lápiz 15">
              <a:extLst>
                <a:ext uri="{FF2B5EF4-FFF2-40B4-BE49-F238E27FC236}">
                  <a16:creationId xmlns:a16="http://schemas.microsoft.com/office/drawing/2014/main" id="{C159164A-FAEA-459B-A183-0805D3153126}"/>
                </a:ext>
              </a:extLst>
            </xdr14:cNvPr>
            <xdr14:cNvContentPartPr/>
          </xdr14:nvContentPartPr>
          <xdr14:nvPr macro=""/>
          <xdr14:xfrm>
            <a:off x="18120477" y="33174260"/>
            <a:ext cx="8640" cy="4680"/>
          </xdr14:xfrm>
        </xdr:contentPart>
      </mc:Choice>
      <mc:Fallback xmlns="">
        <xdr:pic>
          <xdr:nvPicPr>
            <xdr:cNvPr id="64" name="Entrada de lápiz 63">
              <a:extLst>
                <a:ext uri="{FF2B5EF4-FFF2-40B4-BE49-F238E27FC236}">
                  <a16:creationId xmlns:a16="http://schemas.microsoft.com/office/drawing/2014/main" id="{1B40B2A1-7685-414E-B8F3-B0DC95A0EFB0}"/>
                </a:ext>
              </a:extLst>
            </xdr:cNvPr>
            <xdr:cNvPicPr/>
          </xdr:nvPicPr>
          <xdr:blipFill>
            <a:blip xmlns:r="http://schemas.openxmlformats.org/officeDocument/2006/relationships" r:embed="rId60"/>
            <a:stretch>
              <a:fillRect/>
            </a:stretch>
          </xdr:blipFill>
          <xdr:spPr>
            <a:xfrm>
              <a:off x="18111837" y="33165620"/>
              <a:ext cx="26280" cy="22320"/>
            </a:xfrm>
            <a:prstGeom prst="rect">
              <a:avLst/>
            </a:prstGeom>
          </xdr:spPr>
        </xdr:pic>
      </mc:Fallback>
    </mc:AlternateContent>
    <xdr:clientData/>
  </xdr:twoCellAnchor>
  <xdr:twoCellAnchor>
    <xdr:from>
      <xdr:col>8</xdr:col>
      <xdr:colOff>793513</xdr:colOff>
      <xdr:row>36</xdr:row>
      <xdr:rowOff>0</xdr:rowOff>
    </xdr:from>
    <xdr:to>
      <xdr:col>8</xdr:col>
      <xdr:colOff>793873</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17" name="Entrada de lápiz 16">
              <a:extLst>
                <a:ext uri="{FF2B5EF4-FFF2-40B4-BE49-F238E27FC236}">
                  <a16:creationId xmlns:a16="http://schemas.microsoft.com/office/drawing/2014/main" id="{31937669-8A9D-42EF-86BC-D0C1547D8A87}"/>
                </a:ext>
              </a:extLst>
            </xdr14:cNvPr>
            <xdr14:cNvContentPartPr/>
          </xdr14:nvContentPartPr>
          <xdr14:nvPr macro=""/>
          <xdr14:xfrm>
            <a:off x="4243680" y="36152177"/>
            <a:ext cx="360" cy="360"/>
          </xdr14:xfrm>
        </xdr:contentPart>
      </mc:Choice>
      <mc:Fallback xmlns="">
        <xdr:pic>
          <xdr:nvPicPr>
            <xdr:cNvPr id="67" name="Entrada de lápiz 66">
              <a:extLst>
                <a:ext uri="{FF2B5EF4-FFF2-40B4-BE49-F238E27FC236}">
                  <a16:creationId xmlns:a16="http://schemas.microsoft.com/office/drawing/2014/main" id="{D0C32797-63FB-4EEF-834C-51D897379E1A}"/>
                </a:ext>
              </a:extLst>
            </xdr:cNvPr>
            <xdr:cNvPicPr/>
          </xdr:nvPicPr>
          <xdr:blipFill>
            <a:blip xmlns:r="http://schemas.openxmlformats.org/officeDocument/2006/relationships" r:embed="rId4"/>
            <a:stretch>
              <a:fillRect/>
            </a:stretch>
          </xdr:blipFill>
          <xdr:spPr>
            <a:xfrm>
              <a:off x="4234680" y="36143537"/>
              <a:ext cx="18000" cy="18000"/>
            </a:xfrm>
            <a:prstGeom prst="rect">
              <a:avLst/>
            </a:prstGeom>
          </xdr:spPr>
        </xdr:pic>
      </mc:Fallback>
    </mc:AlternateContent>
    <xdr:clientData/>
  </xdr:twoCellAnchor>
  <xdr:twoCellAnchor>
    <xdr:from>
      <xdr:col>8</xdr:col>
      <xdr:colOff>761833</xdr:colOff>
      <xdr:row>36</xdr:row>
      <xdr:rowOff>0</xdr:rowOff>
    </xdr:from>
    <xdr:to>
      <xdr:col>8</xdr:col>
      <xdr:colOff>762193</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18" name="Entrada de lápiz 17">
              <a:extLst>
                <a:ext uri="{FF2B5EF4-FFF2-40B4-BE49-F238E27FC236}">
                  <a16:creationId xmlns:a16="http://schemas.microsoft.com/office/drawing/2014/main" id="{78109359-28A6-4D02-8CFF-CB8CA307E879}"/>
                </a:ext>
              </a:extLst>
            </xdr14:cNvPr>
            <xdr14:cNvContentPartPr/>
          </xdr14:nvContentPartPr>
          <xdr14:nvPr macro=""/>
          <xdr14:xfrm>
            <a:off x="4212000" y="36152177"/>
            <a:ext cx="360" cy="360"/>
          </xdr14:xfrm>
        </xdr:contentPart>
      </mc:Choice>
      <mc:Fallback xmlns="">
        <xdr:pic>
          <xdr:nvPicPr>
            <xdr:cNvPr id="75" name="Entrada de lápiz 74">
              <a:extLst>
                <a:ext uri="{FF2B5EF4-FFF2-40B4-BE49-F238E27FC236}">
                  <a16:creationId xmlns:a16="http://schemas.microsoft.com/office/drawing/2014/main" id="{A2B18416-09DE-4F29-ACB8-D69DBBE14492}"/>
                </a:ext>
              </a:extLst>
            </xdr:cNvPr>
            <xdr:cNvPicPr/>
          </xdr:nvPicPr>
          <xdr:blipFill>
            <a:blip xmlns:r="http://schemas.openxmlformats.org/officeDocument/2006/relationships" r:embed="rId4"/>
            <a:stretch>
              <a:fillRect/>
            </a:stretch>
          </xdr:blipFill>
          <xdr:spPr>
            <a:xfrm>
              <a:off x="4203360" y="36143537"/>
              <a:ext cx="18000" cy="18000"/>
            </a:xfrm>
            <a:prstGeom prst="rect">
              <a:avLst/>
            </a:prstGeom>
          </xdr:spPr>
        </xdr:pic>
      </mc:Fallback>
    </mc:AlternateContent>
    <xdr:clientData/>
  </xdr:twoCellAnchor>
  <xdr:twoCellAnchor>
    <xdr:from>
      <xdr:col>9</xdr:col>
      <xdr:colOff>814877</xdr:colOff>
      <xdr:row>36</xdr:row>
      <xdr:rowOff>0</xdr:rowOff>
    </xdr:from>
    <xdr:to>
      <xdr:col>9</xdr:col>
      <xdr:colOff>815237</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19" name="Entrada de lápiz 18">
              <a:extLst>
                <a:ext uri="{FF2B5EF4-FFF2-40B4-BE49-F238E27FC236}">
                  <a16:creationId xmlns:a16="http://schemas.microsoft.com/office/drawing/2014/main" id="{8AB2A088-EBFA-45D7-BA01-FB92BF0D1961}"/>
                </a:ext>
              </a:extLst>
            </xdr14:cNvPr>
            <xdr14:cNvContentPartPr/>
          </xdr14:nvContentPartPr>
          <xdr14:nvPr macro=""/>
          <xdr14:xfrm>
            <a:off x="6222960" y="36438377"/>
            <a:ext cx="360" cy="360"/>
          </xdr14:xfrm>
        </xdr:contentPart>
      </mc:Choice>
      <mc:Fallback xmlns="">
        <xdr:pic>
          <xdr:nvPicPr>
            <xdr:cNvPr id="76" name="Entrada de lápiz 75">
              <a:extLst>
                <a:ext uri="{FF2B5EF4-FFF2-40B4-BE49-F238E27FC236}">
                  <a16:creationId xmlns:a16="http://schemas.microsoft.com/office/drawing/2014/main" id="{6AB69BF0-58FA-45EA-AF19-E28FF1F8C83B}"/>
                </a:ext>
              </a:extLst>
            </xdr:cNvPr>
            <xdr:cNvPicPr/>
          </xdr:nvPicPr>
          <xdr:blipFill>
            <a:blip xmlns:r="http://schemas.openxmlformats.org/officeDocument/2006/relationships" r:embed="rId4"/>
            <a:stretch>
              <a:fillRect/>
            </a:stretch>
          </xdr:blipFill>
          <xdr:spPr>
            <a:xfrm>
              <a:off x="6213960" y="36429377"/>
              <a:ext cx="18000" cy="18000"/>
            </a:xfrm>
            <a:prstGeom prst="rect">
              <a:avLst/>
            </a:prstGeom>
          </xdr:spPr>
        </xdr:pic>
      </mc:Fallback>
    </mc:AlternateContent>
    <xdr:clientData/>
  </xdr:twoCellAnchor>
  <xdr:twoCellAnchor>
    <xdr:from>
      <xdr:col>8</xdr:col>
      <xdr:colOff>613513</xdr:colOff>
      <xdr:row>36</xdr:row>
      <xdr:rowOff>0</xdr:rowOff>
    </xdr:from>
    <xdr:to>
      <xdr:col>8</xdr:col>
      <xdr:colOff>613873</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20" name="Entrada de lápiz 19">
              <a:extLst>
                <a:ext uri="{FF2B5EF4-FFF2-40B4-BE49-F238E27FC236}">
                  <a16:creationId xmlns:a16="http://schemas.microsoft.com/office/drawing/2014/main" id="{FCA116D0-4AE9-479F-B5D5-B943055CB142}"/>
                </a:ext>
              </a:extLst>
            </xdr14:cNvPr>
            <xdr14:cNvContentPartPr/>
          </xdr14:nvContentPartPr>
          <xdr14:nvPr macro=""/>
          <xdr14:xfrm>
            <a:off x="4063680" y="36332177"/>
            <a:ext cx="360" cy="360"/>
          </xdr14:xfrm>
        </xdr:contentPart>
      </mc:Choice>
      <mc:Fallback xmlns="">
        <xdr:pic>
          <xdr:nvPicPr>
            <xdr:cNvPr id="82" name="Entrada de lápiz 81">
              <a:extLst>
                <a:ext uri="{FF2B5EF4-FFF2-40B4-BE49-F238E27FC236}">
                  <a16:creationId xmlns:a16="http://schemas.microsoft.com/office/drawing/2014/main" id="{89D27D61-593A-4F61-9C57-F7FF01FCC6F9}"/>
                </a:ext>
              </a:extLst>
            </xdr:cNvPr>
            <xdr:cNvPicPr/>
          </xdr:nvPicPr>
          <xdr:blipFill>
            <a:blip xmlns:r="http://schemas.openxmlformats.org/officeDocument/2006/relationships" r:embed="rId4"/>
            <a:stretch>
              <a:fillRect/>
            </a:stretch>
          </xdr:blipFill>
          <xdr:spPr>
            <a:xfrm>
              <a:off x="4054680" y="36323537"/>
              <a:ext cx="18000" cy="18000"/>
            </a:xfrm>
            <a:prstGeom prst="rect">
              <a:avLst/>
            </a:prstGeom>
          </xdr:spPr>
        </xdr:pic>
      </mc:Fallback>
    </mc:AlternateContent>
    <xdr:clientData/>
  </xdr:twoCellAnchor>
  <xdr:twoCellAnchor>
    <xdr:from>
      <xdr:col>34</xdr:col>
      <xdr:colOff>275100</xdr:colOff>
      <xdr:row>36</xdr:row>
      <xdr:rowOff>0</xdr:rowOff>
    </xdr:from>
    <xdr:to>
      <xdr:col>34</xdr:col>
      <xdr:colOff>275460</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21" name="Entrada de lápiz 20">
              <a:extLst>
                <a:ext uri="{FF2B5EF4-FFF2-40B4-BE49-F238E27FC236}">
                  <a16:creationId xmlns:a16="http://schemas.microsoft.com/office/drawing/2014/main" id="{546D0E47-44CE-40C3-A8D5-E6440CEDBC08}"/>
                </a:ext>
              </a:extLst>
            </xdr14:cNvPr>
            <xdr14:cNvContentPartPr/>
          </xdr14:nvContentPartPr>
          <xdr14:nvPr macro=""/>
          <xdr14:xfrm>
            <a:off x="20775017" y="36459617"/>
            <a:ext cx="360" cy="360"/>
          </xdr14:xfrm>
        </xdr:contentPart>
      </mc:Choice>
      <mc:Fallback xmlns="">
        <xdr:pic>
          <xdr:nvPicPr>
            <xdr:cNvPr id="84" name="Entrada de lápiz 83">
              <a:extLst>
                <a:ext uri="{FF2B5EF4-FFF2-40B4-BE49-F238E27FC236}">
                  <a16:creationId xmlns:a16="http://schemas.microsoft.com/office/drawing/2014/main" id="{25BDB14D-0F42-4980-A950-51F0B7572C64}"/>
                </a:ext>
              </a:extLst>
            </xdr:cNvPr>
            <xdr:cNvPicPr/>
          </xdr:nvPicPr>
          <xdr:blipFill>
            <a:blip xmlns:r="http://schemas.openxmlformats.org/officeDocument/2006/relationships" r:embed="rId4"/>
            <a:stretch>
              <a:fillRect/>
            </a:stretch>
          </xdr:blipFill>
          <xdr:spPr>
            <a:xfrm>
              <a:off x="20766017" y="36450617"/>
              <a:ext cx="18000" cy="18000"/>
            </a:xfrm>
            <a:prstGeom prst="rect">
              <a:avLst/>
            </a:prstGeom>
          </xdr:spPr>
        </xdr:pic>
      </mc:Fallback>
    </mc:AlternateContent>
    <xdr:clientData/>
  </xdr:twoCellAnchor>
  <xdr:twoCellAnchor>
    <xdr:from>
      <xdr:col>30</xdr:col>
      <xdr:colOff>221940</xdr:colOff>
      <xdr:row>36</xdr:row>
      <xdr:rowOff>0</xdr:rowOff>
    </xdr:from>
    <xdr:to>
      <xdr:col>30</xdr:col>
      <xdr:colOff>222300</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22" name="Entrada de lápiz 21">
              <a:extLst>
                <a:ext uri="{FF2B5EF4-FFF2-40B4-BE49-F238E27FC236}">
                  <a16:creationId xmlns:a16="http://schemas.microsoft.com/office/drawing/2014/main" id="{39B4345A-E28C-481B-9976-3FA1B572C3A1}"/>
                </a:ext>
              </a:extLst>
            </xdr14:cNvPr>
            <xdr14:cNvContentPartPr/>
          </xdr14:nvContentPartPr>
          <xdr14:nvPr macro=""/>
          <xdr14:xfrm>
            <a:off x="18774523" y="34744577"/>
            <a:ext cx="360" cy="360"/>
          </xdr14:xfrm>
        </xdr:contentPart>
      </mc:Choice>
      <mc:Fallback xmlns="">
        <xdr:pic>
          <xdr:nvPicPr>
            <xdr:cNvPr id="85" name="Entrada de lápiz 84">
              <a:extLst>
                <a:ext uri="{FF2B5EF4-FFF2-40B4-BE49-F238E27FC236}">
                  <a16:creationId xmlns:a16="http://schemas.microsoft.com/office/drawing/2014/main" id="{0E204633-FFDF-4506-9E4F-9EEF08C7F4B5}"/>
                </a:ext>
              </a:extLst>
            </xdr:cNvPr>
            <xdr:cNvPicPr/>
          </xdr:nvPicPr>
          <xdr:blipFill>
            <a:blip xmlns:r="http://schemas.openxmlformats.org/officeDocument/2006/relationships" r:embed="rId4"/>
            <a:stretch>
              <a:fillRect/>
            </a:stretch>
          </xdr:blipFill>
          <xdr:spPr>
            <a:xfrm>
              <a:off x="18765883" y="34735937"/>
              <a:ext cx="18000" cy="18000"/>
            </a:xfrm>
            <a:prstGeom prst="rect">
              <a:avLst/>
            </a:prstGeom>
          </xdr:spPr>
        </xdr:pic>
      </mc:Fallback>
    </mc:AlternateContent>
    <xdr:clientData/>
  </xdr:twoCellAnchor>
  <xdr:twoCellAnchor>
    <xdr:from>
      <xdr:col>33</xdr:col>
      <xdr:colOff>370267</xdr:colOff>
      <xdr:row>36</xdr:row>
      <xdr:rowOff>0</xdr:rowOff>
    </xdr:from>
    <xdr:to>
      <xdr:col>33</xdr:col>
      <xdr:colOff>370627</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24" name="Entrada de lápiz 23">
              <a:extLst>
                <a:ext uri="{FF2B5EF4-FFF2-40B4-BE49-F238E27FC236}">
                  <a16:creationId xmlns:a16="http://schemas.microsoft.com/office/drawing/2014/main" id="{007CEC06-4AF0-4866-A6AA-E2472AA2195D}"/>
                </a:ext>
              </a:extLst>
            </xdr14:cNvPr>
            <xdr14:cNvContentPartPr/>
          </xdr14:nvContentPartPr>
          <xdr14:nvPr macro=""/>
          <xdr14:xfrm>
            <a:off x="20383350" y="36406337"/>
            <a:ext cx="360" cy="360"/>
          </xdr14:xfrm>
        </xdr:contentPart>
      </mc:Choice>
      <mc:Fallback xmlns="">
        <xdr:pic>
          <xdr:nvPicPr>
            <xdr:cNvPr id="89" name="Entrada de lápiz 88">
              <a:extLst>
                <a:ext uri="{FF2B5EF4-FFF2-40B4-BE49-F238E27FC236}">
                  <a16:creationId xmlns:a16="http://schemas.microsoft.com/office/drawing/2014/main" id="{F70B9616-07CA-4FFF-AFC5-DDF02FCE7525}"/>
                </a:ext>
              </a:extLst>
            </xdr:cNvPr>
            <xdr:cNvPicPr/>
          </xdr:nvPicPr>
          <xdr:blipFill>
            <a:blip xmlns:r="http://schemas.openxmlformats.org/officeDocument/2006/relationships" r:embed="rId4"/>
            <a:stretch>
              <a:fillRect/>
            </a:stretch>
          </xdr:blipFill>
          <xdr:spPr>
            <a:xfrm>
              <a:off x="20374350" y="36397337"/>
              <a:ext cx="18000" cy="18000"/>
            </a:xfrm>
            <a:prstGeom prst="rect">
              <a:avLst/>
            </a:prstGeom>
          </xdr:spPr>
        </xdr:pic>
      </mc:Fallback>
    </mc:AlternateContent>
    <xdr:clientData/>
  </xdr:twoCellAnchor>
  <xdr:twoCellAnchor>
    <xdr:from>
      <xdr:col>34</xdr:col>
      <xdr:colOff>243433</xdr:colOff>
      <xdr:row>36</xdr:row>
      <xdr:rowOff>0</xdr:rowOff>
    </xdr:from>
    <xdr:to>
      <xdr:col>34</xdr:col>
      <xdr:colOff>243793</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25" name="Entrada de lápiz 24">
              <a:extLst>
                <a:ext uri="{FF2B5EF4-FFF2-40B4-BE49-F238E27FC236}">
                  <a16:creationId xmlns:a16="http://schemas.microsoft.com/office/drawing/2014/main" id="{983A9CB2-5833-41E1-B13A-187DBB4FE20F}"/>
                </a:ext>
              </a:extLst>
            </xdr14:cNvPr>
            <xdr14:cNvContentPartPr/>
          </xdr14:nvContentPartPr>
          <xdr14:nvPr macro=""/>
          <xdr14:xfrm>
            <a:off x="20743350" y="36247937"/>
            <a:ext cx="360" cy="360"/>
          </xdr14:xfrm>
        </xdr:contentPart>
      </mc:Choice>
      <mc:Fallback xmlns="">
        <xdr:pic>
          <xdr:nvPicPr>
            <xdr:cNvPr id="90" name="Entrada de lápiz 89">
              <a:extLst>
                <a:ext uri="{FF2B5EF4-FFF2-40B4-BE49-F238E27FC236}">
                  <a16:creationId xmlns:a16="http://schemas.microsoft.com/office/drawing/2014/main" id="{6E46C78E-F0A6-438C-8829-FD8EEF6C1747}"/>
                </a:ext>
              </a:extLst>
            </xdr:cNvPr>
            <xdr:cNvPicPr/>
          </xdr:nvPicPr>
          <xdr:blipFill>
            <a:blip xmlns:r="http://schemas.openxmlformats.org/officeDocument/2006/relationships" r:embed="rId4"/>
            <a:stretch>
              <a:fillRect/>
            </a:stretch>
          </xdr:blipFill>
          <xdr:spPr>
            <a:xfrm>
              <a:off x="20734350" y="36238937"/>
              <a:ext cx="18000" cy="18000"/>
            </a:xfrm>
            <a:prstGeom prst="rect">
              <a:avLst/>
            </a:prstGeom>
          </xdr:spPr>
        </xdr:pic>
      </mc:Fallback>
    </mc:AlternateContent>
    <xdr:clientData/>
  </xdr:twoCellAnchor>
  <xdr:twoCellAnchor>
    <xdr:from>
      <xdr:col>24</xdr:col>
      <xdr:colOff>42334</xdr:colOff>
      <xdr:row>36</xdr:row>
      <xdr:rowOff>0</xdr:rowOff>
    </xdr:from>
    <xdr:to>
      <xdr:col>24</xdr:col>
      <xdr:colOff>42694</xdr:colOff>
      <xdr:row>36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26" name="Entrada de lápiz 25">
              <a:extLst>
                <a:ext uri="{FF2B5EF4-FFF2-40B4-BE49-F238E27FC236}">
                  <a16:creationId xmlns:a16="http://schemas.microsoft.com/office/drawing/2014/main" id="{4BBF9A39-1FC9-4063-AA05-C4AC3199D2EB}"/>
                </a:ext>
              </a:extLst>
            </xdr14:cNvPr>
            <xdr14:cNvContentPartPr/>
          </xdr14:nvContentPartPr>
          <xdr14:nvPr macro=""/>
          <xdr14:xfrm>
            <a:off x="15673917" y="37792697"/>
            <a:ext cx="360" cy="360"/>
          </xdr14:xfrm>
        </xdr:contentPart>
      </mc:Choice>
      <mc:Fallback xmlns="">
        <xdr:pic>
          <xdr:nvPicPr>
            <xdr:cNvPr id="91" name="Entrada de lápiz 90">
              <a:extLst>
                <a:ext uri="{FF2B5EF4-FFF2-40B4-BE49-F238E27FC236}">
                  <a16:creationId xmlns:a16="http://schemas.microsoft.com/office/drawing/2014/main" id="{7F7019E6-DEEE-460B-97A5-BAF16893B73C}"/>
                </a:ext>
              </a:extLst>
            </xdr:cNvPr>
            <xdr:cNvPicPr/>
          </xdr:nvPicPr>
          <xdr:blipFill>
            <a:blip xmlns:r="http://schemas.openxmlformats.org/officeDocument/2006/relationships" r:embed="rId4"/>
            <a:stretch>
              <a:fillRect/>
            </a:stretch>
          </xdr:blipFill>
          <xdr:spPr>
            <a:xfrm>
              <a:off x="15664917" y="37784057"/>
              <a:ext cx="18000" cy="18000"/>
            </a:xfrm>
            <a:prstGeom prst="rect">
              <a:avLst/>
            </a:prstGeom>
          </xdr:spPr>
        </xdr:pic>
      </mc:Fallback>
    </mc:AlternateContent>
    <xdr:clientData/>
  </xdr:twoCellAnchor>
  <xdr:twoCellAnchor>
    <xdr:from>
      <xdr:col>7</xdr:col>
      <xdr:colOff>740613</xdr:colOff>
      <xdr:row>35</xdr:row>
      <xdr:rowOff>476090</xdr:rowOff>
    </xdr:from>
    <xdr:to>
      <xdr:col>7</xdr:col>
      <xdr:colOff>740973</xdr:colOff>
      <xdr:row>35</xdr:row>
      <xdr:rowOff>476450</xdr:rowOff>
    </xdr:to>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27" name="Entrada de lápiz 26">
              <a:extLst>
                <a:ext uri="{FF2B5EF4-FFF2-40B4-BE49-F238E27FC236}">
                  <a16:creationId xmlns:a16="http://schemas.microsoft.com/office/drawing/2014/main" id="{4AD69FAE-8D9B-4546-A067-2DB32FE01333}"/>
                </a:ext>
              </a:extLst>
            </xdr14:cNvPr>
            <xdr14:cNvContentPartPr/>
          </xdr14:nvContentPartPr>
          <xdr14:nvPr macro=""/>
          <xdr14:xfrm>
            <a:off x="3365280" y="40872673"/>
            <a:ext cx="360" cy="360"/>
          </xdr14:xfrm>
        </xdr:contentPart>
      </mc:Choice>
      <mc:Fallback xmlns="">
        <xdr:pic>
          <xdr:nvPicPr>
            <xdr:cNvPr id="100" name="Entrada de lápiz 99">
              <a:extLst>
                <a:ext uri="{FF2B5EF4-FFF2-40B4-BE49-F238E27FC236}">
                  <a16:creationId xmlns:a16="http://schemas.microsoft.com/office/drawing/2014/main" id="{BD8658D2-340B-4F45-9205-97AD8F605871}"/>
                </a:ext>
              </a:extLst>
            </xdr:cNvPr>
            <xdr:cNvPicPr/>
          </xdr:nvPicPr>
          <xdr:blipFill>
            <a:blip xmlns:r="http://schemas.openxmlformats.org/officeDocument/2006/relationships" r:embed="rId4"/>
            <a:stretch>
              <a:fillRect/>
            </a:stretch>
          </xdr:blipFill>
          <xdr:spPr>
            <a:xfrm>
              <a:off x="3356280" y="40864033"/>
              <a:ext cx="18000" cy="18000"/>
            </a:xfrm>
            <a:prstGeom prst="rect">
              <a:avLst/>
            </a:prstGeom>
          </xdr:spPr>
        </xdr:pic>
      </mc:Fallback>
    </mc:AlternateContent>
    <xdr:clientData/>
  </xdr:twoCellAnchor>
  <xdr:twoCellAnchor>
    <xdr:from>
      <xdr:col>8</xdr:col>
      <xdr:colOff>1608553</xdr:colOff>
      <xdr:row>35</xdr:row>
      <xdr:rowOff>656090</xdr:rowOff>
    </xdr:from>
    <xdr:to>
      <xdr:col>8</xdr:col>
      <xdr:colOff>1608913</xdr:colOff>
      <xdr:row>35</xdr:row>
      <xdr:rowOff>656450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28" name="Entrada de lápiz 27">
              <a:extLst>
                <a:ext uri="{FF2B5EF4-FFF2-40B4-BE49-F238E27FC236}">
                  <a16:creationId xmlns:a16="http://schemas.microsoft.com/office/drawing/2014/main" id="{AD140464-1F41-4982-9E4C-D405A6C9E2A7}"/>
                </a:ext>
              </a:extLst>
            </xdr14:cNvPr>
            <xdr14:cNvContentPartPr/>
          </xdr14:nvContentPartPr>
          <xdr14:nvPr macro=""/>
          <xdr14:xfrm>
            <a:off x="5058720" y="41052673"/>
            <a:ext cx="360" cy="360"/>
          </xdr14:xfrm>
        </xdr:contentPart>
      </mc:Choice>
      <mc:Fallback xmlns="">
        <xdr:pic>
          <xdr:nvPicPr>
            <xdr:cNvPr id="101" name="Entrada de lápiz 100">
              <a:extLst>
                <a:ext uri="{FF2B5EF4-FFF2-40B4-BE49-F238E27FC236}">
                  <a16:creationId xmlns:a16="http://schemas.microsoft.com/office/drawing/2014/main" id="{65A41E6E-2991-4543-B077-0777651C2F98}"/>
                </a:ext>
              </a:extLst>
            </xdr:cNvPr>
            <xdr:cNvPicPr/>
          </xdr:nvPicPr>
          <xdr:blipFill>
            <a:blip xmlns:r="http://schemas.openxmlformats.org/officeDocument/2006/relationships" r:embed="rId4"/>
            <a:stretch>
              <a:fillRect/>
            </a:stretch>
          </xdr:blipFill>
          <xdr:spPr>
            <a:xfrm>
              <a:off x="5050080" y="41044033"/>
              <a:ext cx="18000" cy="18000"/>
            </a:xfrm>
            <a:prstGeom prst="rect">
              <a:avLst/>
            </a:prstGeom>
          </xdr:spPr>
        </xdr:pic>
      </mc:Fallback>
    </mc:AlternateContent>
    <xdr:clientData/>
  </xdr:twoCellAnchor>
  <xdr:twoCellAnchor>
    <xdr:from>
      <xdr:col>8</xdr:col>
      <xdr:colOff>1227313</xdr:colOff>
      <xdr:row>35</xdr:row>
      <xdr:rowOff>581930</xdr:rowOff>
    </xdr:from>
    <xdr:to>
      <xdr:col>8</xdr:col>
      <xdr:colOff>1227673</xdr:colOff>
      <xdr:row>35</xdr:row>
      <xdr:rowOff>582290</xdr:rowOff>
    </xdr:to>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29" name="Entrada de lápiz 28">
              <a:extLst>
                <a:ext uri="{FF2B5EF4-FFF2-40B4-BE49-F238E27FC236}">
                  <a16:creationId xmlns:a16="http://schemas.microsoft.com/office/drawing/2014/main" id="{E44E92E7-D2A7-4292-98D4-FFF61DD4F726}"/>
                </a:ext>
              </a:extLst>
            </xdr14:cNvPr>
            <xdr14:cNvContentPartPr/>
          </xdr14:nvContentPartPr>
          <xdr14:nvPr macro=""/>
          <xdr14:xfrm>
            <a:off x="4677480" y="40978513"/>
            <a:ext cx="360" cy="360"/>
          </xdr14:xfrm>
        </xdr:contentPart>
      </mc:Choice>
      <mc:Fallback xmlns="">
        <xdr:pic>
          <xdr:nvPicPr>
            <xdr:cNvPr id="102" name="Entrada de lápiz 101">
              <a:extLst>
                <a:ext uri="{FF2B5EF4-FFF2-40B4-BE49-F238E27FC236}">
                  <a16:creationId xmlns:a16="http://schemas.microsoft.com/office/drawing/2014/main" id="{0F31C54C-6B78-445D-B3EB-630528DD73CC}"/>
                </a:ext>
              </a:extLst>
            </xdr:cNvPr>
            <xdr:cNvPicPr/>
          </xdr:nvPicPr>
          <xdr:blipFill>
            <a:blip xmlns:r="http://schemas.openxmlformats.org/officeDocument/2006/relationships" r:embed="rId4"/>
            <a:stretch>
              <a:fillRect/>
            </a:stretch>
          </xdr:blipFill>
          <xdr:spPr>
            <a:xfrm>
              <a:off x="4668840" y="40969513"/>
              <a:ext cx="18000" cy="18000"/>
            </a:xfrm>
            <a:prstGeom prst="rect">
              <a:avLst/>
            </a:prstGeom>
          </xdr:spPr>
        </xdr:pic>
      </mc:Fallback>
    </mc:AlternateContent>
    <xdr:clientData/>
  </xdr:twoCellAnchor>
  <xdr:twoCellAnchor>
    <xdr:from>
      <xdr:col>6</xdr:col>
      <xdr:colOff>1206360</xdr:colOff>
      <xdr:row>35</xdr:row>
      <xdr:rowOff>359810</xdr:rowOff>
    </xdr:from>
    <xdr:to>
      <xdr:col>6</xdr:col>
      <xdr:colOff>1206720</xdr:colOff>
      <xdr:row>35</xdr:row>
      <xdr:rowOff>360170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30" name="Entrada de lápiz 29">
              <a:extLst>
                <a:ext uri="{FF2B5EF4-FFF2-40B4-BE49-F238E27FC236}">
                  <a16:creationId xmlns:a16="http://schemas.microsoft.com/office/drawing/2014/main" id="{54EFCB2B-10F2-4E64-908A-D39DA33EF19F}"/>
                </a:ext>
              </a:extLst>
            </xdr14:cNvPr>
            <xdr14:cNvContentPartPr/>
          </xdr14:nvContentPartPr>
          <xdr14:nvPr macro=""/>
          <xdr14:xfrm>
            <a:off x="1206360" y="40756393"/>
            <a:ext cx="360" cy="360"/>
          </xdr14:xfrm>
        </xdr:contentPart>
      </mc:Choice>
      <mc:Fallback xmlns="">
        <xdr:pic>
          <xdr:nvPicPr>
            <xdr:cNvPr id="103" name="Entrada de lápiz 102">
              <a:extLst>
                <a:ext uri="{FF2B5EF4-FFF2-40B4-BE49-F238E27FC236}">
                  <a16:creationId xmlns:a16="http://schemas.microsoft.com/office/drawing/2014/main" id="{ECB70F54-6CB3-4DF2-AAFC-4C68E2EA9493}"/>
                </a:ext>
              </a:extLst>
            </xdr:cNvPr>
            <xdr:cNvPicPr/>
          </xdr:nvPicPr>
          <xdr:blipFill>
            <a:blip xmlns:r="http://schemas.openxmlformats.org/officeDocument/2006/relationships" r:embed="rId4"/>
            <a:stretch>
              <a:fillRect/>
            </a:stretch>
          </xdr:blipFill>
          <xdr:spPr>
            <a:xfrm>
              <a:off x="1197720" y="40747393"/>
              <a:ext cx="18000" cy="18000"/>
            </a:xfrm>
            <a:prstGeom prst="rect">
              <a:avLst/>
            </a:prstGeom>
          </xdr:spPr>
        </xdr:pic>
      </mc:Fallback>
    </mc:AlternateContent>
    <xdr:clientData/>
  </xdr:twoCellAnchor>
  <xdr:twoCellAnchor>
    <xdr:from>
      <xdr:col>6</xdr:col>
      <xdr:colOff>1809720</xdr:colOff>
      <xdr:row>35</xdr:row>
      <xdr:rowOff>613610</xdr:rowOff>
    </xdr:from>
    <xdr:to>
      <xdr:col>6</xdr:col>
      <xdr:colOff>1810080</xdr:colOff>
      <xdr:row>35</xdr:row>
      <xdr:rowOff>613970</xdr:rowOff>
    </xdr:to>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31" name="Entrada de lápiz 30">
              <a:extLst>
                <a:ext uri="{FF2B5EF4-FFF2-40B4-BE49-F238E27FC236}">
                  <a16:creationId xmlns:a16="http://schemas.microsoft.com/office/drawing/2014/main" id="{BDC55B20-2EF4-4688-B9F3-6CCDEAECD9E9}"/>
                </a:ext>
              </a:extLst>
            </xdr14:cNvPr>
            <xdr14:cNvContentPartPr/>
          </xdr14:nvContentPartPr>
          <xdr14:nvPr macro=""/>
          <xdr14:xfrm>
            <a:off x="1809720" y="41010193"/>
            <a:ext cx="360" cy="360"/>
          </xdr14:xfrm>
        </xdr:contentPart>
      </mc:Choice>
      <mc:Fallback xmlns="">
        <xdr:pic>
          <xdr:nvPicPr>
            <xdr:cNvPr id="104" name="Entrada de lápiz 103">
              <a:extLst>
                <a:ext uri="{FF2B5EF4-FFF2-40B4-BE49-F238E27FC236}">
                  <a16:creationId xmlns:a16="http://schemas.microsoft.com/office/drawing/2014/main" id="{60FE8477-21BB-4DED-9875-C32163CEAFEF}"/>
                </a:ext>
              </a:extLst>
            </xdr:cNvPr>
            <xdr:cNvPicPr/>
          </xdr:nvPicPr>
          <xdr:blipFill>
            <a:blip xmlns:r="http://schemas.openxmlformats.org/officeDocument/2006/relationships" r:embed="rId4"/>
            <a:stretch>
              <a:fillRect/>
            </a:stretch>
          </xdr:blipFill>
          <xdr:spPr>
            <a:xfrm>
              <a:off x="1800720" y="41001553"/>
              <a:ext cx="18000" cy="18000"/>
            </a:xfrm>
            <a:prstGeom prst="rect">
              <a:avLst/>
            </a:prstGeom>
          </xdr:spPr>
        </xdr:pic>
      </mc:Fallback>
    </mc:AlternateContent>
    <xdr:clientData/>
  </xdr:twoCellAnchor>
  <xdr:twoCellAnchor>
    <xdr:from>
      <xdr:col>8</xdr:col>
      <xdr:colOff>878113</xdr:colOff>
      <xdr:row>35</xdr:row>
      <xdr:rowOff>581930</xdr:rowOff>
    </xdr:from>
    <xdr:to>
      <xdr:col>8</xdr:col>
      <xdr:colOff>878473</xdr:colOff>
      <xdr:row>35</xdr:row>
      <xdr:rowOff>582290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32" name="Entrada de lápiz 31">
              <a:extLst>
                <a:ext uri="{FF2B5EF4-FFF2-40B4-BE49-F238E27FC236}">
                  <a16:creationId xmlns:a16="http://schemas.microsoft.com/office/drawing/2014/main" id="{44284E7C-A15A-4ECF-8378-2FAF9374C5CD}"/>
                </a:ext>
              </a:extLst>
            </xdr14:cNvPr>
            <xdr14:cNvContentPartPr/>
          </xdr14:nvContentPartPr>
          <xdr14:nvPr macro=""/>
          <xdr14:xfrm>
            <a:off x="4328280" y="40978513"/>
            <a:ext cx="360" cy="360"/>
          </xdr14:xfrm>
        </xdr:contentPart>
      </mc:Choice>
      <mc:Fallback xmlns="">
        <xdr:pic>
          <xdr:nvPicPr>
            <xdr:cNvPr id="105" name="Entrada de lápiz 104">
              <a:extLst>
                <a:ext uri="{FF2B5EF4-FFF2-40B4-BE49-F238E27FC236}">
                  <a16:creationId xmlns:a16="http://schemas.microsoft.com/office/drawing/2014/main" id="{A0621918-A00D-4084-B801-F0526243A939}"/>
                </a:ext>
              </a:extLst>
            </xdr:cNvPr>
            <xdr:cNvPicPr/>
          </xdr:nvPicPr>
          <xdr:blipFill>
            <a:blip xmlns:r="http://schemas.openxmlformats.org/officeDocument/2006/relationships" r:embed="rId4"/>
            <a:stretch>
              <a:fillRect/>
            </a:stretch>
          </xdr:blipFill>
          <xdr:spPr>
            <a:xfrm>
              <a:off x="4319640" y="40969513"/>
              <a:ext cx="18000" cy="18000"/>
            </a:xfrm>
            <a:prstGeom prst="rect">
              <a:avLst/>
            </a:prstGeom>
          </xdr:spPr>
        </xdr:pic>
      </mc:Fallback>
    </mc:AlternateContent>
    <xdr:clientData/>
  </xdr:twoCellAnchor>
  <xdr:twoCellAnchor>
    <xdr:from>
      <xdr:col>8</xdr:col>
      <xdr:colOff>909793</xdr:colOff>
      <xdr:row>35</xdr:row>
      <xdr:rowOff>529010</xdr:rowOff>
    </xdr:from>
    <xdr:to>
      <xdr:col>8</xdr:col>
      <xdr:colOff>910153</xdr:colOff>
      <xdr:row>35</xdr:row>
      <xdr:rowOff>529370</xdr:rowOff>
    </xdr:to>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33" name="Entrada de lápiz 32">
              <a:extLst>
                <a:ext uri="{FF2B5EF4-FFF2-40B4-BE49-F238E27FC236}">
                  <a16:creationId xmlns:a16="http://schemas.microsoft.com/office/drawing/2014/main" id="{882F8CAD-54DD-4D95-BC07-89BFB64E9C99}"/>
                </a:ext>
              </a:extLst>
            </xdr14:cNvPr>
            <xdr14:cNvContentPartPr/>
          </xdr14:nvContentPartPr>
          <xdr14:nvPr macro=""/>
          <xdr14:xfrm>
            <a:off x="4359960" y="40925593"/>
            <a:ext cx="360" cy="360"/>
          </xdr14:xfrm>
        </xdr:contentPart>
      </mc:Choice>
      <mc:Fallback xmlns="">
        <xdr:pic>
          <xdr:nvPicPr>
            <xdr:cNvPr id="106" name="Entrada de lápiz 105">
              <a:extLst>
                <a:ext uri="{FF2B5EF4-FFF2-40B4-BE49-F238E27FC236}">
                  <a16:creationId xmlns:a16="http://schemas.microsoft.com/office/drawing/2014/main" id="{225370D4-4778-4983-A999-3CCF2BE3BC92}"/>
                </a:ext>
              </a:extLst>
            </xdr:cNvPr>
            <xdr:cNvPicPr/>
          </xdr:nvPicPr>
          <xdr:blipFill>
            <a:blip xmlns:r="http://schemas.openxmlformats.org/officeDocument/2006/relationships" r:embed="rId4"/>
            <a:stretch>
              <a:fillRect/>
            </a:stretch>
          </xdr:blipFill>
          <xdr:spPr>
            <a:xfrm>
              <a:off x="4351320" y="40916593"/>
              <a:ext cx="18000" cy="18000"/>
            </a:xfrm>
            <a:prstGeom prst="rect">
              <a:avLst/>
            </a:prstGeom>
          </xdr:spPr>
        </xdr:pic>
      </mc:Fallback>
    </mc:AlternateContent>
    <xdr:clientData/>
  </xdr:twoCellAnchor>
  <xdr:twoCellAnchor>
    <xdr:from>
      <xdr:col>10</xdr:col>
      <xdr:colOff>380990</xdr:colOff>
      <xdr:row>35</xdr:row>
      <xdr:rowOff>666530</xdr:rowOff>
    </xdr:from>
    <xdr:to>
      <xdr:col>10</xdr:col>
      <xdr:colOff>381350</xdr:colOff>
      <xdr:row>35</xdr:row>
      <xdr:rowOff>666890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34" name="Entrada de lápiz 33">
              <a:extLst>
                <a:ext uri="{FF2B5EF4-FFF2-40B4-BE49-F238E27FC236}">
                  <a16:creationId xmlns:a16="http://schemas.microsoft.com/office/drawing/2014/main" id="{98A3DB47-D526-4AFC-8387-6C70FCAE3469}"/>
                </a:ext>
              </a:extLst>
            </xdr14:cNvPr>
            <xdr14:cNvContentPartPr/>
          </xdr14:nvContentPartPr>
          <xdr14:nvPr macro=""/>
          <xdr14:xfrm>
            <a:off x="6699240" y="41063113"/>
            <a:ext cx="360" cy="360"/>
          </xdr14:xfrm>
        </xdr:contentPart>
      </mc:Choice>
      <mc:Fallback xmlns="">
        <xdr:pic>
          <xdr:nvPicPr>
            <xdr:cNvPr id="107" name="Entrada de lápiz 106">
              <a:extLst>
                <a:ext uri="{FF2B5EF4-FFF2-40B4-BE49-F238E27FC236}">
                  <a16:creationId xmlns:a16="http://schemas.microsoft.com/office/drawing/2014/main" id="{1378BEDF-8E53-4FA6-9ADE-542594AD8253}"/>
                </a:ext>
              </a:extLst>
            </xdr:cNvPr>
            <xdr:cNvPicPr/>
          </xdr:nvPicPr>
          <xdr:blipFill>
            <a:blip xmlns:r="http://schemas.openxmlformats.org/officeDocument/2006/relationships" r:embed="rId4"/>
            <a:stretch>
              <a:fillRect/>
            </a:stretch>
          </xdr:blipFill>
          <xdr:spPr>
            <a:xfrm>
              <a:off x="6690600" y="41054473"/>
              <a:ext cx="18000" cy="18000"/>
            </a:xfrm>
            <a:prstGeom prst="rect">
              <a:avLst/>
            </a:prstGeom>
          </xdr:spPr>
        </xdr:pic>
      </mc:Fallback>
    </mc:AlternateContent>
    <xdr:clientData/>
  </xdr:twoCellAnchor>
  <xdr:twoCellAnchor>
    <xdr:from>
      <xdr:col>10</xdr:col>
      <xdr:colOff>624350</xdr:colOff>
      <xdr:row>35</xdr:row>
      <xdr:rowOff>645290</xdr:rowOff>
    </xdr:from>
    <xdr:to>
      <xdr:col>10</xdr:col>
      <xdr:colOff>624710</xdr:colOff>
      <xdr:row>35</xdr:row>
      <xdr:rowOff>645650</xdr:rowOff>
    </xdr:to>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35" name="Entrada de lápiz 34">
              <a:extLst>
                <a:ext uri="{FF2B5EF4-FFF2-40B4-BE49-F238E27FC236}">
                  <a16:creationId xmlns:a16="http://schemas.microsoft.com/office/drawing/2014/main" id="{423CCEAE-9B1D-44A4-8C37-62E68FC6C9EE}"/>
                </a:ext>
              </a:extLst>
            </xdr14:cNvPr>
            <xdr14:cNvContentPartPr/>
          </xdr14:nvContentPartPr>
          <xdr14:nvPr macro=""/>
          <xdr14:xfrm>
            <a:off x="6942600" y="41041873"/>
            <a:ext cx="360" cy="360"/>
          </xdr14:xfrm>
        </xdr:contentPart>
      </mc:Choice>
      <mc:Fallback xmlns="">
        <xdr:pic>
          <xdr:nvPicPr>
            <xdr:cNvPr id="108" name="Entrada de lápiz 107">
              <a:extLst>
                <a:ext uri="{FF2B5EF4-FFF2-40B4-BE49-F238E27FC236}">
                  <a16:creationId xmlns:a16="http://schemas.microsoft.com/office/drawing/2014/main" id="{63079E68-7514-4B8F-B37F-1F26F590AE27}"/>
                </a:ext>
              </a:extLst>
            </xdr:cNvPr>
            <xdr:cNvPicPr/>
          </xdr:nvPicPr>
          <xdr:blipFill>
            <a:blip xmlns:r="http://schemas.openxmlformats.org/officeDocument/2006/relationships" r:embed="rId4"/>
            <a:stretch>
              <a:fillRect/>
            </a:stretch>
          </xdr:blipFill>
          <xdr:spPr>
            <a:xfrm>
              <a:off x="6933600" y="41033233"/>
              <a:ext cx="18000" cy="18000"/>
            </a:xfrm>
            <a:prstGeom prst="rect">
              <a:avLst/>
            </a:prstGeom>
          </xdr:spPr>
        </xdr:pic>
      </mc:Fallback>
    </mc:AlternateContent>
    <xdr:clientData/>
  </xdr:twoCellAnchor>
  <xdr:twoCellAnchor>
    <xdr:from>
      <xdr:col>11</xdr:col>
      <xdr:colOff>603383</xdr:colOff>
      <xdr:row>35</xdr:row>
      <xdr:rowOff>624050</xdr:rowOff>
    </xdr:from>
    <xdr:to>
      <xdr:col>11</xdr:col>
      <xdr:colOff>603743</xdr:colOff>
      <xdr:row>35</xdr:row>
      <xdr:rowOff>624410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36" name="Entrada de lápiz 35">
              <a:extLst>
                <a:ext uri="{FF2B5EF4-FFF2-40B4-BE49-F238E27FC236}">
                  <a16:creationId xmlns:a16="http://schemas.microsoft.com/office/drawing/2014/main" id="{B70676EF-E020-4873-AFDC-DD46A6B0A9EF}"/>
                </a:ext>
              </a:extLst>
            </xdr14:cNvPr>
            <xdr14:cNvContentPartPr/>
          </xdr14:nvContentPartPr>
          <xdr14:nvPr macro=""/>
          <xdr14:xfrm>
            <a:off x="7831800" y="41020633"/>
            <a:ext cx="360" cy="360"/>
          </xdr14:xfrm>
        </xdr:contentPart>
      </mc:Choice>
      <mc:Fallback xmlns="">
        <xdr:pic>
          <xdr:nvPicPr>
            <xdr:cNvPr id="109" name="Entrada de lápiz 108">
              <a:extLst>
                <a:ext uri="{FF2B5EF4-FFF2-40B4-BE49-F238E27FC236}">
                  <a16:creationId xmlns:a16="http://schemas.microsoft.com/office/drawing/2014/main" id="{98E3E33E-97ED-4868-85FD-1DB468703490}"/>
                </a:ext>
              </a:extLst>
            </xdr:cNvPr>
            <xdr:cNvPicPr/>
          </xdr:nvPicPr>
          <xdr:blipFill>
            <a:blip xmlns:r="http://schemas.openxmlformats.org/officeDocument/2006/relationships" r:embed="rId4"/>
            <a:stretch>
              <a:fillRect/>
            </a:stretch>
          </xdr:blipFill>
          <xdr:spPr>
            <a:xfrm>
              <a:off x="7822800" y="41011993"/>
              <a:ext cx="18000" cy="18000"/>
            </a:xfrm>
            <a:prstGeom prst="rect">
              <a:avLst/>
            </a:prstGeom>
          </xdr:spPr>
        </xdr:pic>
      </mc:Fallback>
    </mc:AlternateContent>
    <xdr:clientData/>
  </xdr:twoCellAnchor>
  <xdr:twoCellAnchor>
    <xdr:from>
      <xdr:col>14</xdr:col>
      <xdr:colOff>666843</xdr:colOff>
      <xdr:row>35</xdr:row>
      <xdr:rowOff>497330</xdr:rowOff>
    </xdr:from>
    <xdr:to>
      <xdr:col>14</xdr:col>
      <xdr:colOff>667203</xdr:colOff>
      <xdr:row>35</xdr:row>
      <xdr:rowOff>497690</xdr:rowOff>
    </xdr:to>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37" name="Entrada de lápiz 36">
              <a:extLst>
                <a:ext uri="{FF2B5EF4-FFF2-40B4-BE49-F238E27FC236}">
                  <a16:creationId xmlns:a16="http://schemas.microsoft.com/office/drawing/2014/main" id="{AC123115-D915-4824-AB81-40D97F07D740}"/>
                </a:ext>
              </a:extLst>
            </xdr14:cNvPr>
            <xdr14:cNvContentPartPr/>
          </xdr14:nvContentPartPr>
          <xdr14:nvPr macro=""/>
          <xdr14:xfrm>
            <a:off x="10625760" y="40893913"/>
            <a:ext cx="360" cy="360"/>
          </xdr14:xfrm>
        </xdr:contentPart>
      </mc:Choice>
      <mc:Fallback xmlns="">
        <xdr:pic>
          <xdr:nvPicPr>
            <xdr:cNvPr id="110" name="Entrada de lápiz 109">
              <a:extLst>
                <a:ext uri="{FF2B5EF4-FFF2-40B4-BE49-F238E27FC236}">
                  <a16:creationId xmlns:a16="http://schemas.microsoft.com/office/drawing/2014/main" id="{334137D5-2A5C-431A-8D01-03D60AFC94EA}"/>
                </a:ext>
              </a:extLst>
            </xdr:cNvPr>
            <xdr:cNvPicPr/>
          </xdr:nvPicPr>
          <xdr:blipFill>
            <a:blip xmlns:r="http://schemas.openxmlformats.org/officeDocument/2006/relationships" r:embed="rId4"/>
            <a:stretch>
              <a:fillRect/>
            </a:stretch>
          </xdr:blipFill>
          <xdr:spPr>
            <a:xfrm>
              <a:off x="10616760" y="40885273"/>
              <a:ext cx="18000" cy="18000"/>
            </a:xfrm>
            <a:prstGeom prst="rect">
              <a:avLst/>
            </a:prstGeom>
          </xdr:spPr>
        </xdr:pic>
      </mc:Fallback>
    </mc:AlternateContent>
    <xdr:clientData/>
  </xdr:twoCellAnchor>
  <xdr:twoCellAnchor>
    <xdr:from>
      <xdr:col>13</xdr:col>
      <xdr:colOff>334290</xdr:colOff>
      <xdr:row>35</xdr:row>
      <xdr:rowOff>84410</xdr:rowOff>
    </xdr:from>
    <xdr:to>
      <xdr:col>13</xdr:col>
      <xdr:colOff>338970</xdr:colOff>
      <xdr:row>35</xdr:row>
      <xdr:rowOff>84770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38" name="Entrada de lápiz 37">
              <a:extLst>
                <a:ext uri="{FF2B5EF4-FFF2-40B4-BE49-F238E27FC236}">
                  <a16:creationId xmlns:a16="http://schemas.microsoft.com/office/drawing/2014/main" id="{5DF57215-4404-4F81-8108-8AE572B8CB72}"/>
                </a:ext>
              </a:extLst>
            </xdr14:cNvPr>
            <xdr14:cNvContentPartPr/>
          </xdr14:nvContentPartPr>
          <xdr14:nvPr macro=""/>
          <xdr14:xfrm>
            <a:off x="9383040" y="40480993"/>
            <a:ext cx="4680" cy="360"/>
          </xdr14:xfrm>
        </xdr:contentPart>
      </mc:Choice>
      <mc:Fallback xmlns="">
        <xdr:pic>
          <xdr:nvPicPr>
            <xdr:cNvPr id="111" name="Entrada de lápiz 110">
              <a:extLst>
                <a:ext uri="{FF2B5EF4-FFF2-40B4-BE49-F238E27FC236}">
                  <a16:creationId xmlns:a16="http://schemas.microsoft.com/office/drawing/2014/main" id="{3929D7CF-8DAF-4D0F-8255-6990324AB73E}"/>
                </a:ext>
              </a:extLst>
            </xdr:cNvPr>
            <xdr:cNvPicPr/>
          </xdr:nvPicPr>
          <xdr:blipFill>
            <a:blip xmlns:r="http://schemas.openxmlformats.org/officeDocument/2006/relationships" r:embed="rId83"/>
            <a:stretch>
              <a:fillRect/>
            </a:stretch>
          </xdr:blipFill>
          <xdr:spPr>
            <a:xfrm>
              <a:off x="9374040" y="40472353"/>
              <a:ext cx="22320" cy="18000"/>
            </a:xfrm>
            <a:prstGeom prst="rect">
              <a:avLst/>
            </a:prstGeom>
          </xdr:spPr>
        </xdr:pic>
      </mc:Fallback>
    </mc:AlternateContent>
    <xdr:clientData/>
  </xdr:twoCellAnchor>
  <xdr:twoCellAnchor>
    <xdr:from>
      <xdr:col>13</xdr:col>
      <xdr:colOff>317370</xdr:colOff>
      <xdr:row>35</xdr:row>
      <xdr:rowOff>84410</xdr:rowOff>
    </xdr:from>
    <xdr:to>
      <xdr:col>13</xdr:col>
      <xdr:colOff>317730</xdr:colOff>
      <xdr:row>35</xdr:row>
      <xdr:rowOff>84770</xdr:rowOff>
    </xdr:to>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39" name="Entrada de lápiz 38">
              <a:extLst>
                <a:ext uri="{FF2B5EF4-FFF2-40B4-BE49-F238E27FC236}">
                  <a16:creationId xmlns:a16="http://schemas.microsoft.com/office/drawing/2014/main" id="{7F8BF81A-A14F-4BE0-94FB-77037B13399D}"/>
                </a:ext>
              </a:extLst>
            </xdr14:cNvPr>
            <xdr14:cNvContentPartPr/>
          </xdr14:nvContentPartPr>
          <xdr14:nvPr macro=""/>
          <xdr14:xfrm>
            <a:off x="9366120" y="40480993"/>
            <a:ext cx="360" cy="360"/>
          </xdr14:xfrm>
        </xdr:contentPart>
      </mc:Choice>
      <mc:Fallback xmlns="">
        <xdr:pic>
          <xdr:nvPicPr>
            <xdr:cNvPr id="112" name="Entrada de lápiz 111">
              <a:extLst>
                <a:ext uri="{FF2B5EF4-FFF2-40B4-BE49-F238E27FC236}">
                  <a16:creationId xmlns:a16="http://schemas.microsoft.com/office/drawing/2014/main" id="{4216CAF1-1939-4AE8-857A-F7575E0BFEBA}"/>
                </a:ext>
              </a:extLst>
            </xdr:cNvPr>
            <xdr:cNvPicPr/>
          </xdr:nvPicPr>
          <xdr:blipFill>
            <a:blip xmlns:r="http://schemas.openxmlformats.org/officeDocument/2006/relationships" r:embed="rId4"/>
            <a:stretch>
              <a:fillRect/>
            </a:stretch>
          </xdr:blipFill>
          <xdr:spPr>
            <a:xfrm>
              <a:off x="9357120" y="40472353"/>
              <a:ext cx="18000" cy="18000"/>
            </a:xfrm>
            <a:prstGeom prst="rect">
              <a:avLst/>
            </a:prstGeom>
          </xdr:spPr>
        </xdr:pic>
      </mc:Fallback>
    </mc:AlternateContent>
    <xdr:clientData/>
  </xdr:twoCellAnchor>
  <xdr:twoCellAnchor>
    <xdr:from>
      <xdr:col>13</xdr:col>
      <xdr:colOff>369930</xdr:colOff>
      <xdr:row>35</xdr:row>
      <xdr:rowOff>169370</xdr:rowOff>
    </xdr:from>
    <xdr:to>
      <xdr:col>13</xdr:col>
      <xdr:colOff>370290</xdr:colOff>
      <xdr:row>35</xdr:row>
      <xdr:rowOff>173690</xdr:rowOff>
    </xdr:to>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40" name="Entrada de lápiz 39">
              <a:extLst>
                <a:ext uri="{FF2B5EF4-FFF2-40B4-BE49-F238E27FC236}">
                  <a16:creationId xmlns:a16="http://schemas.microsoft.com/office/drawing/2014/main" id="{BCCF2BE1-66C2-4AE0-A9A3-46C223E43202}"/>
                </a:ext>
              </a:extLst>
            </xdr14:cNvPr>
            <xdr14:cNvContentPartPr/>
          </xdr14:nvContentPartPr>
          <xdr14:nvPr macro=""/>
          <xdr14:xfrm>
            <a:off x="9418680" y="40565953"/>
            <a:ext cx="360" cy="4320"/>
          </xdr14:xfrm>
        </xdr:contentPart>
      </mc:Choice>
      <mc:Fallback xmlns="">
        <xdr:pic>
          <xdr:nvPicPr>
            <xdr:cNvPr id="113" name="Entrada de lápiz 112">
              <a:extLst>
                <a:ext uri="{FF2B5EF4-FFF2-40B4-BE49-F238E27FC236}">
                  <a16:creationId xmlns:a16="http://schemas.microsoft.com/office/drawing/2014/main" id="{6BEE4363-2DC8-4A20-BB5F-1C65CF236FE0}"/>
                </a:ext>
              </a:extLst>
            </xdr:cNvPr>
            <xdr:cNvPicPr/>
          </xdr:nvPicPr>
          <xdr:blipFill>
            <a:blip xmlns:r="http://schemas.openxmlformats.org/officeDocument/2006/relationships" r:embed="rId83"/>
            <a:stretch>
              <a:fillRect/>
            </a:stretch>
          </xdr:blipFill>
          <xdr:spPr>
            <a:xfrm>
              <a:off x="9410040" y="40556953"/>
              <a:ext cx="18000" cy="21960"/>
            </a:xfrm>
            <a:prstGeom prst="rect">
              <a:avLst/>
            </a:prstGeom>
          </xdr:spPr>
        </xdr:pic>
      </mc:Fallback>
    </mc:AlternateContent>
    <xdr:clientData/>
  </xdr:twoCellAnchor>
  <xdr:twoCellAnchor>
    <xdr:from>
      <xdr:col>13</xdr:col>
      <xdr:colOff>835770</xdr:colOff>
      <xdr:row>35</xdr:row>
      <xdr:rowOff>423530</xdr:rowOff>
    </xdr:from>
    <xdr:to>
      <xdr:col>13</xdr:col>
      <xdr:colOff>836130</xdr:colOff>
      <xdr:row>35</xdr:row>
      <xdr:rowOff>423890</xdr:rowOff>
    </xdr:to>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41" name="Entrada de lápiz 40">
              <a:extLst>
                <a:ext uri="{FF2B5EF4-FFF2-40B4-BE49-F238E27FC236}">
                  <a16:creationId xmlns:a16="http://schemas.microsoft.com/office/drawing/2014/main" id="{3C0D9CB3-38EF-4E1B-BF9C-CCC837E409CB}"/>
                </a:ext>
              </a:extLst>
            </xdr14:cNvPr>
            <xdr14:cNvContentPartPr/>
          </xdr14:nvContentPartPr>
          <xdr14:nvPr macro=""/>
          <xdr14:xfrm>
            <a:off x="9884520" y="40820113"/>
            <a:ext cx="360" cy="360"/>
          </xdr14:xfrm>
        </xdr:contentPart>
      </mc:Choice>
      <mc:Fallback xmlns="">
        <xdr:pic>
          <xdr:nvPicPr>
            <xdr:cNvPr id="114" name="Entrada de lápiz 113">
              <a:extLst>
                <a:ext uri="{FF2B5EF4-FFF2-40B4-BE49-F238E27FC236}">
                  <a16:creationId xmlns:a16="http://schemas.microsoft.com/office/drawing/2014/main" id="{F2AB2DA1-E0BD-4AB5-A18C-0FC96CF760BE}"/>
                </a:ext>
              </a:extLst>
            </xdr:cNvPr>
            <xdr:cNvPicPr/>
          </xdr:nvPicPr>
          <xdr:blipFill>
            <a:blip xmlns:r="http://schemas.openxmlformats.org/officeDocument/2006/relationships" r:embed="rId4"/>
            <a:stretch>
              <a:fillRect/>
            </a:stretch>
          </xdr:blipFill>
          <xdr:spPr>
            <a:xfrm>
              <a:off x="9875520" y="40811113"/>
              <a:ext cx="18000" cy="18000"/>
            </a:xfrm>
            <a:prstGeom prst="rect">
              <a:avLst/>
            </a:prstGeom>
          </xdr:spPr>
        </xdr:pic>
      </mc:Fallback>
    </mc:AlternateContent>
    <xdr:clientData/>
  </xdr:twoCellAnchor>
  <xdr:twoCellAnchor>
    <xdr:from>
      <xdr:col>14</xdr:col>
      <xdr:colOff>221883</xdr:colOff>
      <xdr:row>35</xdr:row>
      <xdr:rowOff>444050</xdr:rowOff>
    </xdr:from>
    <xdr:to>
      <xdr:col>14</xdr:col>
      <xdr:colOff>222243</xdr:colOff>
      <xdr:row>35</xdr:row>
      <xdr:rowOff>444410</xdr:rowOff>
    </xdr:to>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42" name="Entrada de lápiz 41">
              <a:extLst>
                <a:ext uri="{FF2B5EF4-FFF2-40B4-BE49-F238E27FC236}">
                  <a16:creationId xmlns:a16="http://schemas.microsoft.com/office/drawing/2014/main" id="{600896E0-E607-4EA1-9C74-4C16FE5CED8C}"/>
                </a:ext>
              </a:extLst>
            </xdr14:cNvPr>
            <xdr14:cNvContentPartPr/>
          </xdr14:nvContentPartPr>
          <xdr14:nvPr macro=""/>
          <xdr14:xfrm>
            <a:off x="10180800" y="40840633"/>
            <a:ext cx="360" cy="360"/>
          </xdr14:xfrm>
        </xdr:contentPart>
      </mc:Choice>
      <mc:Fallback xmlns="">
        <xdr:pic>
          <xdr:nvPicPr>
            <xdr:cNvPr id="115" name="Entrada de lápiz 114">
              <a:extLst>
                <a:ext uri="{FF2B5EF4-FFF2-40B4-BE49-F238E27FC236}">
                  <a16:creationId xmlns:a16="http://schemas.microsoft.com/office/drawing/2014/main" id="{0E88415A-F207-4925-A032-EB17330CA90B}"/>
                </a:ext>
              </a:extLst>
            </xdr:cNvPr>
            <xdr:cNvPicPr/>
          </xdr:nvPicPr>
          <xdr:blipFill>
            <a:blip xmlns:r="http://schemas.openxmlformats.org/officeDocument/2006/relationships" r:embed="rId4"/>
            <a:stretch>
              <a:fillRect/>
            </a:stretch>
          </xdr:blipFill>
          <xdr:spPr>
            <a:xfrm>
              <a:off x="10172160" y="40831993"/>
              <a:ext cx="18000" cy="18000"/>
            </a:xfrm>
            <a:prstGeom prst="rect">
              <a:avLst/>
            </a:prstGeom>
          </xdr:spPr>
        </xdr:pic>
      </mc:Fallback>
    </mc:AlternateContent>
    <xdr:clientData/>
  </xdr:twoCellAnchor>
  <xdr:twoCellAnchor>
    <xdr:from>
      <xdr:col>14</xdr:col>
      <xdr:colOff>687723</xdr:colOff>
      <xdr:row>35</xdr:row>
      <xdr:rowOff>444050</xdr:rowOff>
    </xdr:from>
    <xdr:to>
      <xdr:col>14</xdr:col>
      <xdr:colOff>692403</xdr:colOff>
      <xdr:row>35</xdr:row>
      <xdr:rowOff>444410</xdr:rowOff>
    </xdr:to>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43" name="Entrada de lápiz 42">
              <a:extLst>
                <a:ext uri="{FF2B5EF4-FFF2-40B4-BE49-F238E27FC236}">
                  <a16:creationId xmlns:a16="http://schemas.microsoft.com/office/drawing/2014/main" id="{D3E2786E-CC54-47A5-A750-0BBB90F5FB45}"/>
                </a:ext>
              </a:extLst>
            </xdr14:cNvPr>
            <xdr14:cNvContentPartPr/>
          </xdr14:nvContentPartPr>
          <xdr14:nvPr macro=""/>
          <xdr14:xfrm>
            <a:off x="10646640" y="40840633"/>
            <a:ext cx="4680" cy="360"/>
          </xdr14:xfrm>
        </xdr:contentPart>
      </mc:Choice>
      <mc:Fallback xmlns="">
        <xdr:pic>
          <xdr:nvPicPr>
            <xdr:cNvPr id="116" name="Entrada de lápiz 115">
              <a:extLst>
                <a:ext uri="{FF2B5EF4-FFF2-40B4-BE49-F238E27FC236}">
                  <a16:creationId xmlns:a16="http://schemas.microsoft.com/office/drawing/2014/main" id="{3FEB760F-D2AE-40FE-A366-1EF3646D0715}"/>
                </a:ext>
              </a:extLst>
            </xdr:cNvPr>
            <xdr:cNvPicPr/>
          </xdr:nvPicPr>
          <xdr:blipFill>
            <a:blip xmlns:r="http://schemas.openxmlformats.org/officeDocument/2006/relationships" r:embed="rId83"/>
            <a:stretch>
              <a:fillRect/>
            </a:stretch>
          </xdr:blipFill>
          <xdr:spPr>
            <a:xfrm>
              <a:off x="10637640" y="40831993"/>
              <a:ext cx="22320" cy="18000"/>
            </a:xfrm>
            <a:prstGeom prst="rect">
              <a:avLst/>
            </a:prstGeom>
          </xdr:spPr>
        </xdr:pic>
      </mc:Fallback>
    </mc:AlternateContent>
    <xdr:clientData/>
  </xdr:twoCellAnchor>
  <xdr:twoCellAnchor>
    <xdr:from>
      <xdr:col>16</xdr:col>
      <xdr:colOff>264403</xdr:colOff>
      <xdr:row>35</xdr:row>
      <xdr:rowOff>433610</xdr:rowOff>
    </xdr:from>
    <xdr:to>
      <xdr:col>16</xdr:col>
      <xdr:colOff>264763</xdr:colOff>
      <xdr:row>35</xdr:row>
      <xdr:rowOff>433970</xdr:rowOff>
    </xdr:to>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44" name="Entrada de lápiz 43">
              <a:extLst>
                <a:ext uri="{FF2B5EF4-FFF2-40B4-BE49-F238E27FC236}">
                  <a16:creationId xmlns:a16="http://schemas.microsoft.com/office/drawing/2014/main" id="{9A931A1E-75B4-431B-AF80-F345A3DF0EAE}"/>
                </a:ext>
              </a:extLst>
            </xdr14:cNvPr>
            <xdr14:cNvContentPartPr/>
          </xdr14:nvContentPartPr>
          <xdr14:nvPr macro=""/>
          <xdr14:xfrm>
            <a:off x="12001320" y="40830193"/>
            <a:ext cx="360" cy="360"/>
          </xdr14:xfrm>
        </xdr:contentPart>
      </mc:Choice>
      <mc:Fallback xmlns="">
        <xdr:pic>
          <xdr:nvPicPr>
            <xdr:cNvPr id="117" name="Entrada de lápiz 116">
              <a:extLst>
                <a:ext uri="{FF2B5EF4-FFF2-40B4-BE49-F238E27FC236}">
                  <a16:creationId xmlns:a16="http://schemas.microsoft.com/office/drawing/2014/main" id="{AB769D66-4642-4131-A00B-774025A4767A}"/>
                </a:ext>
              </a:extLst>
            </xdr:cNvPr>
            <xdr:cNvPicPr/>
          </xdr:nvPicPr>
          <xdr:blipFill>
            <a:blip xmlns:r="http://schemas.openxmlformats.org/officeDocument/2006/relationships" r:embed="rId4"/>
            <a:stretch>
              <a:fillRect/>
            </a:stretch>
          </xdr:blipFill>
          <xdr:spPr>
            <a:xfrm>
              <a:off x="11992320" y="40821553"/>
              <a:ext cx="18000" cy="18000"/>
            </a:xfrm>
            <a:prstGeom prst="rect">
              <a:avLst/>
            </a:prstGeom>
          </xdr:spPr>
        </xdr:pic>
      </mc:Fallback>
    </mc:AlternateContent>
    <xdr:clientData/>
  </xdr:twoCellAnchor>
  <xdr:twoCellAnchor>
    <xdr:from>
      <xdr:col>26</xdr:col>
      <xdr:colOff>370340</xdr:colOff>
      <xdr:row>35</xdr:row>
      <xdr:rowOff>878210</xdr:rowOff>
    </xdr:from>
    <xdr:to>
      <xdr:col>26</xdr:col>
      <xdr:colOff>370700</xdr:colOff>
      <xdr:row>35</xdr:row>
      <xdr:rowOff>878570</xdr:rowOff>
    </xdr:to>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45" name="Entrada de lápiz 44">
              <a:extLst>
                <a:ext uri="{FF2B5EF4-FFF2-40B4-BE49-F238E27FC236}">
                  <a16:creationId xmlns:a16="http://schemas.microsoft.com/office/drawing/2014/main" id="{96B906CF-410D-485A-946E-D0E4E44BFD34}"/>
                </a:ext>
              </a:extLst>
            </xdr14:cNvPr>
            <xdr14:cNvContentPartPr/>
          </xdr14:nvContentPartPr>
          <xdr14:nvPr macro=""/>
          <xdr14:xfrm>
            <a:off x="16975590" y="41274793"/>
            <a:ext cx="360" cy="360"/>
          </xdr14:xfrm>
        </xdr:contentPart>
      </mc:Choice>
      <mc:Fallback xmlns="">
        <xdr:pic>
          <xdr:nvPicPr>
            <xdr:cNvPr id="118" name="Entrada de lápiz 117">
              <a:extLst>
                <a:ext uri="{FF2B5EF4-FFF2-40B4-BE49-F238E27FC236}">
                  <a16:creationId xmlns:a16="http://schemas.microsoft.com/office/drawing/2014/main" id="{077FDEAC-39D8-4533-99AB-6D9310EEDE5A}"/>
                </a:ext>
              </a:extLst>
            </xdr:cNvPr>
            <xdr:cNvPicPr/>
          </xdr:nvPicPr>
          <xdr:blipFill>
            <a:blip xmlns:r="http://schemas.openxmlformats.org/officeDocument/2006/relationships" r:embed="rId4"/>
            <a:stretch>
              <a:fillRect/>
            </a:stretch>
          </xdr:blipFill>
          <xdr:spPr>
            <a:xfrm>
              <a:off x="16966950" y="41265793"/>
              <a:ext cx="18000" cy="18000"/>
            </a:xfrm>
            <a:prstGeom prst="rect">
              <a:avLst/>
            </a:prstGeom>
          </xdr:spPr>
        </xdr:pic>
      </mc:Fallback>
    </mc:AlternateContent>
    <xdr:clientData/>
  </xdr:twoCellAnchor>
  <xdr:twoCellAnchor>
    <xdr:from>
      <xdr:col>22</xdr:col>
      <xdr:colOff>327953</xdr:colOff>
      <xdr:row>35</xdr:row>
      <xdr:rowOff>592730</xdr:rowOff>
    </xdr:from>
    <xdr:to>
      <xdr:col>22</xdr:col>
      <xdr:colOff>328313</xdr:colOff>
      <xdr:row>35</xdr:row>
      <xdr:rowOff>593090</xdr:rowOff>
    </xdr:to>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46" name="Entrada de lápiz 45">
              <a:extLst>
                <a:ext uri="{FF2B5EF4-FFF2-40B4-BE49-F238E27FC236}">
                  <a16:creationId xmlns:a16="http://schemas.microsoft.com/office/drawing/2014/main" id="{E56C054A-BD30-4E6F-A69E-1AA702D43FA9}"/>
                </a:ext>
              </a:extLst>
            </xdr14:cNvPr>
            <xdr14:cNvContentPartPr/>
          </xdr14:nvContentPartPr>
          <xdr14:nvPr macro=""/>
          <xdr14:xfrm>
            <a:off x="14985870" y="40989313"/>
            <a:ext cx="360" cy="360"/>
          </xdr14:xfrm>
        </xdr:contentPart>
      </mc:Choice>
      <mc:Fallback xmlns="">
        <xdr:pic>
          <xdr:nvPicPr>
            <xdr:cNvPr id="119" name="Entrada de lápiz 118">
              <a:extLst>
                <a:ext uri="{FF2B5EF4-FFF2-40B4-BE49-F238E27FC236}">
                  <a16:creationId xmlns:a16="http://schemas.microsoft.com/office/drawing/2014/main" id="{11AEF834-D6CB-4D37-8964-93BBFEEC79CE}"/>
                </a:ext>
              </a:extLst>
            </xdr:cNvPr>
            <xdr:cNvPicPr/>
          </xdr:nvPicPr>
          <xdr:blipFill>
            <a:blip xmlns:r="http://schemas.openxmlformats.org/officeDocument/2006/relationships" r:embed="rId4"/>
            <a:stretch>
              <a:fillRect/>
            </a:stretch>
          </xdr:blipFill>
          <xdr:spPr>
            <a:xfrm>
              <a:off x="14977230" y="40980313"/>
              <a:ext cx="18000" cy="18000"/>
            </a:xfrm>
            <a:prstGeom prst="rect">
              <a:avLst/>
            </a:prstGeom>
          </xdr:spPr>
        </xdr:pic>
      </mc:Fallback>
    </mc:AlternateContent>
    <xdr:clientData/>
  </xdr:twoCellAnchor>
  <xdr:twoCellAnchor>
    <xdr:from>
      <xdr:col>33</xdr:col>
      <xdr:colOff>84414</xdr:colOff>
      <xdr:row>35</xdr:row>
      <xdr:rowOff>602810</xdr:rowOff>
    </xdr:from>
    <xdr:to>
      <xdr:col>33</xdr:col>
      <xdr:colOff>84774</xdr:colOff>
      <xdr:row>35</xdr:row>
      <xdr:rowOff>603170</xdr:rowOff>
    </xdr:to>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47" name="Entrada de lápiz 46">
              <a:extLst>
                <a:ext uri="{FF2B5EF4-FFF2-40B4-BE49-F238E27FC236}">
                  <a16:creationId xmlns:a16="http://schemas.microsoft.com/office/drawing/2014/main" id="{66CD1CB2-D406-415E-ACFF-4640EA7057D3}"/>
                </a:ext>
              </a:extLst>
            </xdr14:cNvPr>
            <xdr14:cNvContentPartPr/>
          </xdr14:nvContentPartPr>
          <xdr14:nvPr macro=""/>
          <xdr14:xfrm>
            <a:off x="20097497" y="40999393"/>
            <a:ext cx="360" cy="360"/>
          </xdr14:xfrm>
        </xdr:contentPart>
      </mc:Choice>
      <mc:Fallback xmlns="">
        <xdr:pic>
          <xdr:nvPicPr>
            <xdr:cNvPr id="126" name="Entrada de lápiz 125">
              <a:extLst>
                <a:ext uri="{FF2B5EF4-FFF2-40B4-BE49-F238E27FC236}">
                  <a16:creationId xmlns:a16="http://schemas.microsoft.com/office/drawing/2014/main" id="{60E9DD32-84CA-4E59-BF97-937F08D7EC33}"/>
                </a:ext>
              </a:extLst>
            </xdr:cNvPr>
            <xdr:cNvPicPr/>
          </xdr:nvPicPr>
          <xdr:blipFill>
            <a:blip xmlns:r="http://schemas.openxmlformats.org/officeDocument/2006/relationships" r:embed="rId4"/>
            <a:stretch>
              <a:fillRect/>
            </a:stretch>
          </xdr:blipFill>
          <xdr:spPr>
            <a:xfrm>
              <a:off x="20088857" y="40990753"/>
              <a:ext cx="18000" cy="18000"/>
            </a:xfrm>
            <a:prstGeom prst="rect">
              <a:avLst/>
            </a:prstGeom>
          </xdr:spPr>
        </xdr:pic>
      </mc:Fallback>
    </mc:AlternateContent>
    <xdr:clientData/>
  </xdr:twoCellAnchor>
  <xdr:twoCellAnchor>
    <xdr:from>
      <xdr:col>3</xdr:col>
      <xdr:colOff>1957764</xdr:colOff>
      <xdr:row>47</xdr:row>
      <xdr:rowOff>3291120</xdr:rowOff>
    </xdr:from>
    <xdr:to>
      <xdr:col>3</xdr:col>
      <xdr:colOff>1958124</xdr:colOff>
      <xdr:row>47</xdr:row>
      <xdr:rowOff>3291480</xdr:rowOff>
    </xdr:to>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48" name="Entrada de lápiz 47">
              <a:extLst>
                <a:ext uri="{FF2B5EF4-FFF2-40B4-BE49-F238E27FC236}">
                  <a16:creationId xmlns:a16="http://schemas.microsoft.com/office/drawing/2014/main" id="{D7F1B180-D012-419E-883E-E032C12B59AC}"/>
                </a:ext>
              </a:extLst>
            </xdr14:cNvPr>
            <xdr14:cNvContentPartPr/>
          </xdr14:nvContentPartPr>
          <xdr14:nvPr macro=""/>
          <xdr14:xfrm>
            <a:off x="7873847" y="52344870"/>
            <a:ext cx="360" cy="360"/>
          </xdr14:xfrm>
        </xdr:contentPart>
      </mc:Choice>
      <mc:Fallback xmlns="">
        <xdr:pic>
          <xdr:nvPicPr>
            <xdr:cNvPr id="132" name="Entrada de lápiz 131">
              <a:extLst>
                <a:ext uri="{FF2B5EF4-FFF2-40B4-BE49-F238E27FC236}">
                  <a16:creationId xmlns:a16="http://schemas.microsoft.com/office/drawing/2014/main" id="{9165B6D6-B01A-4DC7-A10A-1168E30BA498}"/>
                </a:ext>
              </a:extLst>
            </xdr:cNvPr>
            <xdr:cNvPicPr/>
          </xdr:nvPicPr>
          <xdr:blipFill>
            <a:blip xmlns:r="http://schemas.openxmlformats.org/officeDocument/2006/relationships" r:embed="rId4"/>
            <a:stretch>
              <a:fillRect/>
            </a:stretch>
          </xdr:blipFill>
          <xdr:spPr>
            <a:xfrm>
              <a:off x="7865207" y="52335870"/>
              <a:ext cx="18000" cy="18000"/>
            </a:xfrm>
            <a:prstGeom prst="rect">
              <a:avLst/>
            </a:prstGeom>
          </xdr:spPr>
        </xdr:pic>
      </mc:Fallback>
    </mc:AlternateContent>
    <xdr:clientData/>
  </xdr:twoCellAnchor>
  <xdr:twoCellAnchor>
    <xdr:from>
      <xdr:col>0</xdr:col>
      <xdr:colOff>1809720</xdr:colOff>
      <xdr:row>47</xdr:row>
      <xdr:rowOff>2952720</xdr:rowOff>
    </xdr:from>
    <xdr:to>
      <xdr:col>0</xdr:col>
      <xdr:colOff>1810080</xdr:colOff>
      <xdr:row>47</xdr:row>
      <xdr:rowOff>2953080</xdr:rowOff>
    </xdr:to>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49" name="Entrada de lápiz 48">
              <a:extLst>
                <a:ext uri="{FF2B5EF4-FFF2-40B4-BE49-F238E27FC236}">
                  <a16:creationId xmlns:a16="http://schemas.microsoft.com/office/drawing/2014/main" id="{FEBCC9B3-374C-47B4-8176-273F4B25A5BC}"/>
                </a:ext>
              </a:extLst>
            </xdr14:cNvPr>
            <xdr14:cNvContentPartPr/>
          </xdr14:nvContentPartPr>
          <xdr14:nvPr macro=""/>
          <xdr14:xfrm>
            <a:off x="1809720" y="52006470"/>
            <a:ext cx="360" cy="360"/>
          </xdr14:xfrm>
        </xdr:contentPart>
      </mc:Choice>
      <mc:Fallback xmlns="">
        <xdr:pic>
          <xdr:nvPicPr>
            <xdr:cNvPr id="135" name="Entrada de lápiz 134">
              <a:extLst>
                <a:ext uri="{FF2B5EF4-FFF2-40B4-BE49-F238E27FC236}">
                  <a16:creationId xmlns:a16="http://schemas.microsoft.com/office/drawing/2014/main" id="{D74178E8-2C18-43BB-9B6C-B4C42494FD9A}"/>
                </a:ext>
              </a:extLst>
            </xdr:cNvPr>
            <xdr:cNvPicPr/>
          </xdr:nvPicPr>
          <xdr:blipFill>
            <a:blip xmlns:r="http://schemas.openxmlformats.org/officeDocument/2006/relationships" r:embed="rId4"/>
            <a:stretch>
              <a:fillRect/>
            </a:stretch>
          </xdr:blipFill>
          <xdr:spPr>
            <a:xfrm>
              <a:off x="1800720" y="51997470"/>
              <a:ext cx="18000" cy="18000"/>
            </a:xfrm>
            <a:prstGeom prst="rect">
              <a:avLst/>
            </a:prstGeom>
          </xdr:spPr>
        </xdr:pic>
      </mc:Fallback>
    </mc:AlternateContent>
    <xdr:clientData/>
  </xdr:twoCellAnchor>
  <xdr:twoCellAnchor>
    <xdr:from>
      <xdr:col>28</xdr:col>
      <xdr:colOff>158447</xdr:colOff>
      <xdr:row>35</xdr:row>
      <xdr:rowOff>666720</xdr:rowOff>
    </xdr:from>
    <xdr:to>
      <xdr:col>28</xdr:col>
      <xdr:colOff>158807</xdr:colOff>
      <xdr:row>35</xdr:row>
      <xdr:rowOff>667080</xdr:rowOff>
    </xdr:to>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50" name="Entrada de lápiz 49">
              <a:extLst>
                <a:ext uri="{FF2B5EF4-FFF2-40B4-BE49-F238E27FC236}">
                  <a16:creationId xmlns:a16="http://schemas.microsoft.com/office/drawing/2014/main" id="{168543B9-C6BE-4704-98DB-A01C05571B5E}"/>
                </a:ext>
              </a:extLst>
            </xdr14:cNvPr>
            <xdr14:cNvContentPartPr/>
          </xdr14:nvContentPartPr>
          <xdr14:nvPr macro=""/>
          <xdr14:xfrm>
            <a:off x="22330530" y="41063303"/>
            <a:ext cx="360" cy="360"/>
          </xdr14:xfrm>
        </xdr:contentPart>
      </mc:Choice>
      <mc:Fallback xmlns="">
        <xdr:pic>
          <xdr:nvPicPr>
            <xdr:cNvPr id="144" name="Entrada de lápiz 143">
              <a:extLst>
                <a:ext uri="{FF2B5EF4-FFF2-40B4-BE49-F238E27FC236}">
                  <a16:creationId xmlns:a16="http://schemas.microsoft.com/office/drawing/2014/main" id="{28CEFCFD-9C15-46B1-9B34-865C255E54D6}"/>
                </a:ext>
              </a:extLst>
            </xdr:cNvPr>
            <xdr:cNvPicPr/>
          </xdr:nvPicPr>
          <xdr:blipFill>
            <a:blip xmlns:r="http://schemas.openxmlformats.org/officeDocument/2006/relationships" r:embed="rId4"/>
            <a:stretch>
              <a:fillRect/>
            </a:stretch>
          </xdr:blipFill>
          <xdr:spPr>
            <a:xfrm>
              <a:off x="22321530" y="41054303"/>
              <a:ext cx="18000" cy="18000"/>
            </a:xfrm>
            <a:prstGeom prst="rect">
              <a:avLst/>
            </a:prstGeom>
          </xdr:spPr>
        </xdr:pic>
      </mc:Fallback>
    </mc:AlternateContent>
    <xdr:clientData/>
  </xdr:twoCellAnchor>
  <xdr:twoCellAnchor>
    <xdr:from>
      <xdr:col>6</xdr:col>
      <xdr:colOff>518473</xdr:colOff>
      <xdr:row>12</xdr:row>
      <xdr:rowOff>984010</xdr:rowOff>
    </xdr:from>
    <xdr:to>
      <xdr:col>6</xdr:col>
      <xdr:colOff>522793</xdr:colOff>
      <xdr:row>12</xdr:row>
      <xdr:rowOff>984370</xdr:rowOff>
    </xdr:to>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51" name="Entrada de lápiz 50">
              <a:extLst>
                <a:ext uri="{FF2B5EF4-FFF2-40B4-BE49-F238E27FC236}">
                  <a16:creationId xmlns:a16="http://schemas.microsoft.com/office/drawing/2014/main" id="{DF4E94E1-6AD7-492A-96E3-0835AC4820EC}"/>
                </a:ext>
              </a:extLst>
            </xdr14:cNvPr>
            <xdr14:cNvContentPartPr/>
          </xdr14:nvContentPartPr>
          <xdr14:nvPr macro=""/>
          <xdr14:xfrm>
            <a:off x="5111640" y="6942427"/>
            <a:ext cx="4320" cy="360"/>
          </xdr14:xfrm>
        </xdr:contentPart>
      </mc:Choice>
      <mc:Fallback xmlns="">
        <xdr:pic>
          <xdr:nvPicPr>
            <xdr:cNvPr id="145" name="Entrada de lápiz 144">
              <a:extLst>
                <a:ext uri="{FF2B5EF4-FFF2-40B4-BE49-F238E27FC236}">
                  <a16:creationId xmlns:a16="http://schemas.microsoft.com/office/drawing/2014/main" id="{7BA03CB8-2003-4B3B-BC2E-01F2A8BC3ADF}"/>
                </a:ext>
              </a:extLst>
            </xdr:cNvPr>
            <xdr:cNvPicPr/>
          </xdr:nvPicPr>
          <xdr:blipFill>
            <a:blip xmlns:r="http://schemas.openxmlformats.org/officeDocument/2006/relationships" r:embed="rId83"/>
            <a:stretch>
              <a:fillRect/>
            </a:stretch>
          </xdr:blipFill>
          <xdr:spPr>
            <a:xfrm>
              <a:off x="5103000" y="6933787"/>
              <a:ext cx="21960" cy="18000"/>
            </a:xfrm>
            <a:prstGeom prst="rect">
              <a:avLst/>
            </a:prstGeom>
          </xdr:spPr>
        </xdr:pic>
      </mc:Fallback>
    </mc:AlternateContent>
    <xdr:clientData/>
  </xdr:twoCellAnchor>
  <xdr:twoCellAnchor>
    <xdr:from>
      <xdr:col>6</xdr:col>
      <xdr:colOff>1311913</xdr:colOff>
      <xdr:row>12</xdr:row>
      <xdr:rowOff>1216930</xdr:rowOff>
    </xdr:from>
    <xdr:to>
      <xdr:col>6</xdr:col>
      <xdr:colOff>1312273</xdr:colOff>
      <xdr:row>12</xdr:row>
      <xdr:rowOff>1217290</xdr:rowOff>
    </xdr:to>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52" name="Entrada de lápiz 51">
              <a:extLst>
                <a:ext uri="{FF2B5EF4-FFF2-40B4-BE49-F238E27FC236}">
                  <a16:creationId xmlns:a16="http://schemas.microsoft.com/office/drawing/2014/main" id="{F174B661-5682-4851-BAF2-CE9D9FD9680C}"/>
                </a:ext>
              </a:extLst>
            </xdr14:cNvPr>
            <xdr14:cNvContentPartPr/>
          </xdr14:nvContentPartPr>
          <xdr14:nvPr macro=""/>
          <xdr14:xfrm>
            <a:off x="5905080" y="7175347"/>
            <a:ext cx="360" cy="360"/>
          </xdr14:xfrm>
        </xdr:contentPart>
      </mc:Choice>
      <mc:Fallback xmlns="">
        <xdr:pic>
          <xdr:nvPicPr>
            <xdr:cNvPr id="146" name="Entrada de lápiz 145">
              <a:extLst>
                <a:ext uri="{FF2B5EF4-FFF2-40B4-BE49-F238E27FC236}">
                  <a16:creationId xmlns:a16="http://schemas.microsoft.com/office/drawing/2014/main" id="{D041B201-C9A0-46EE-80C7-832B0E59CC57}"/>
                </a:ext>
              </a:extLst>
            </xdr:cNvPr>
            <xdr:cNvPicPr/>
          </xdr:nvPicPr>
          <xdr:blipFill>
            <a:blip xmlns:r="http://schemas.openxmlformats.org/officeDocument/2006/relationships" r:embed="rId4"/>
            <a:stretch>
              <a:fillRect/>
            </a:stretch>
          </xdr:blipFill>
          <xdr:spPr>
            <a:xfrm>
              <a:off x="5896440" y="7166707"/>
              <a:ext cx="18000" cy="18000"/>
            </a:xfrm>
            <a:prstGeom prst="rect">
              <a:avLst/>
            </a:prstGeom>
          </xdr:spPr>
        </xdr:pic>
      </mc:Fallback>
    </mc:AlternateContent>
    <xdr:clientData/>
  </xdr:twoCellAnchor>
  <xdr:twoCellAnchor>
    <xdr:from>
      <xdr:col>8</xdr:col>
      <xdr:colOff>973587</xdr:colOff>
      <xdr:row>12</xdr:row>
      <xdr:rowOff>931450</xdr:rowOff>
    </xdr:from>
    <xdr:to>
      <xdr:col>8</xdr:col>
      <xdr:colOff>973947</xdr:colOff>
      <xdr:row>12</xdr:row>
      <xdr:rowOff>931810</xdr:rowOff>
    </xdr:to>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53" name="Entrada de lápiz 52">
              <a:extLst>
                <a:ext uri="{FF2B5EF4-FFF2-40B4-BE49-F238E27FC236}">
                  <a16:creationId xmlns:a16="http://schemas.microsoft.com/office/drawing/2014/main" id="{E543D227-B6CC-4A81-A7FA-8AAD2F2F7F99}"/>
                </a:ext>
              </a:extLst>
            </xdr14:cNvPr>
            <xdr14:cNvContentPartPr/>
          </xdr14:nvContentPartPr>
          <xdr14:nvPr macro=""/>
          <xdr14:xfrm>
            <a:off x="9016920" y="6889867"/>
            <a:ext cx="360" cy="360"/>
          </xdr14:xfrm>
        </xdr:contentPart>
      </mc:Choice>
      <mc:Fallback xmlns="">
        <xdr:pic>
          <xdr:nvPicPr>
            <xdr:cNvPr id="147" name="Entrada de lápiz 146">
              <a:extLst>
                <a:ext uri="{FF2B5EF4-FFF2-40B4-BE49-F238E27FC236}">
                  <a16:creationId xmlns:a16="http://schemas.microsoft.com/office/drawing/2014/main" id="{BE15DC00-6E6A-498F-9643-9DAFCA2F5408}"/>
                </a:ext>
              </a:extLst>
            </xdr:cNvPr>
            <xdr:cNvPicPr/>
          </xdr:nvPicPr>
          <xdr:blipFill>
            <a:blip xmlns:r="http://schemas.openxmlformats.org/officeDocument/2006/relationships" r:embed="rId4"/>
            <a:stretch>
              <a:fillRect/>
            </a:stretch>
          </xdr:blipFill>
          <xdr:spPr>
            <a:xfrm>
              <a:off x="9007920" y="6880867"/>
              <a:ext cx="18000" cy="18000"/>
            </a:xfrm>
            <a:prstGeom prst="rect">
              <a:avLst/>
            </a:prstGeom>
          </xdr:spPr>
        </xdr:pic>
      </mc:Fallback>
    </mc:AlternateContent>
    <xdr:clientData/>
  </xdr:twoCellAnchor>
  <xdr:twoCellAnchor>
    <xdr:from>
      <xdr:col>8</xdr:col>
      <xdr:colOff>1026147</xdr:colOff>
      <xdr:row>12</xdr:row>
      <xdr:rowOff>888970</xdr:rowOff>
    </xdr:from>
    <xdr:to>
      <xdr:col>8</xdr:col>
      <xdr:colOff>1026507</xdr:colOff>
      <xdr:row>12</xdr:row>
      <xdr:rowOff>889330</xdr:rowOff>
    </xdr:to>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54" name="Entrada de lápiz 53">
              <a:extLst>
                <a:ext uri="{FF2B5EF4-FFF2-40B4-BE49-F238E27FC236}">
                  <a16:creationId xmlns:a16="http://schemas.microsoft.com/office/drawing/2014/main" id="{98589B68-8798-405F-81D0-73ED735BD625}"/>
                </a:ext>
              </a:extLst>
            </xdr14:cNvPr>
            <xdr14:cNvContentPartPr/>
          </xdr14:nvContentPartPr>
          <xdr14:nvPr macro=""/>
          <xdr14:xfrm>
            <a:off x="9069480" y="6847387"/>
            <a:ext cx="360" cy="360"/>
          </xdr14:xfrm>
        </xdr:contentPart>
      </mc:Choice>
      <mc:Fallback xmlns="">
        <xdr:pic>
          <xdr:nvPicPr>
            <xdr:cNvPr id="148" name="Entrada de lápiz 147">
              <a:extLst>
                <a:ext uri="{FF2B5EF4-FFF2-40B4-BE49-F238E27FC236}">
                  <a16:creationId xmlns:a16="http://schemas.microsoft.com/office/drawing/2014/main" id="{01B1729D-AB9E-483A-96A5-8F68BA786B94}"/>
                </a:ext>
              </a:extLst>
            </xdr:cNvPr>
            <xdr:cNvPicPr/>
          </xdr:nvPicPr>
          <xdr:blipFill>
            <a:blip xmlns:r="http://schemas.openxmlformats.org/officeDocument/2006/relationships" r:embed="rId4"/>
            <a:stretch>
              <a:fillRect/>
            </a:stretch>
          </xdr:blipFill>
          <xdr:spPr>
            <a:xfrm>
              <a:off x="9060840" y="6838387"/>
              <a:ext cx="18000" cy="18000"/>
            </a:xfrm>
            <a:prstGeom prst="rect">
              <a:avLst/>
            </a:prstGeom>
          </xdr:spPr>
        </xdr:pic>
      </mc:Fallback>
    </mc:AlternateContent>
    <xdr:clientData/>
  </xdr:twoCellAnchor>
  <xdr:twoCellAnchor>
    <xdr:from>
      <xdr:col>8</xdr:col>
      <xdr:colOff>846147</xdr:colOff>
      <xdr:row>36</xdr:row>
      <xdr:rowOff>962754</xdr:rowOff>
    </xdr:from>
    <xdr:to>
      <xdr:col>8</xdr:col>
      <xdr:colOff>846507</xdr:colOff>
      <xdr:row>36</xdr:row>
      <xdr:rowOff>963114</xdr:rowOff>
    </xdr:to>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55" name="Entrada de lápiz 54">
              <a:extLst>
                <a:ext uri="{FF2B5EF4-FFF2-40B4-BE49-F238E27FC236}">
                  <a16:creationId xmlns:a16="http://schemas.microsoft.com/office/drawing/2014/main" id="{75094D06-F21C-46EF-93FF-1B3016BBAECE}"/>
                </a:ext>
              </a:extLst>
            </xdr14:cNvPr>
            <xdr14:cNvContentPartPr/>
          </xdr14:nvContentPartPr>
          <xdr14:nvPr macro=""/>
          <xdr14:xfrm>
            <a:off x="8889480" y="27929087"/>
            <a:ext cx="360" cy="360"/>
          </xdr14:xfrm>
        </xdr:contentPart>
      </mc:Choice>
      <mc:Fallback xmlns="">
        <xdr:pic>
          <xdr:nvPicPr>
            <xdr:cNvPr id="155" name="Entrada de lápiz 154">
              <a:extLst>
                <a:ext uri="{FF2B5EF4-FFF2-40B4-BE49-F238E27FC236}">
                  <a16:creationId xmlns:a16="http://schemas.microsoft.com/office/drawing/2014/main" id="{ECB8D882-728C-4D50-AD29-65FE19AF1CFE}"/>
                </a:ext>
              </a:extLst>
            </xdr:cNvPr>
            <xdr:cNvPicPr/>
          </xdr:nvPicPr>
          <xdr:blipFill>
            <a:blip xmlns:r="http://schemas.openxmlformats.org/officeDocument/2006/relationships" r:embed="rId4"/>
            <a:stretch>
              <a:fillRect/>
            </a:stretch>
          </xdr:blipFill>
          <xdr:spPr>
            <a:xfrm>
              <a:off x="8880840" y="27920087"/>
              <a:ext cx="18000" cy="18000"/>
            </a:xfrm>
            <a:prstGeom prst="rect">
              <a:avLst/>
            </a:prstGeom>
          </xdr:spPr>
        </xdr:pic>
      </mc:Fallback>
    </mc:AlternateContent>
    <xdr:clientData/>
  </xdr:twoCellAnchor>
  <xdr:twoCellAnchor>
    <xdr:from>
      <xdr:col>7</xdr:col>
      <xdr:colOff>454847</xdr:colOff>
      <xdr:row>46</xdr:row>
      <xdr:rowOff>920493</xdr:rowOff>
    </xdr:from>
    <xdr:to>
      <xdr:col>7</xdr:col>
      <xdr:colOff>455207</xdr:colOff>
      <xdr:row>46</xdr:row>
      <xdr:rowOff>920853</xdr:rowOff>
    </xdr:to>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56" name="Entrada de lápiz 55">
              <a:extLst>
                <a:ext uri="{FF2B5EF4-FFF2-40B4-BE49-F238E27FC236}">
                  <a16:creationId xmlns:a16="http://schemas.microsoft.com/office/drawing/2014/main" id="{83E4562B-315D-4DBE-8DDD-73EAD151F231}"/>
                </a:ext>
              </a:extLst>
            </xdr14:cNvPr>
            <xdr14:cNvContentPartPr/>
          </xdr14:nvContentPartPr>
          <xdr14:nvPr macro=""/>
          <xdr14:xfrm>
            <a:off x="7672680" y="48227993"/>
            <a:ext cx="360" cy="360"/>
          </xdr14:xfrm>
        </xdr:contentPart>
      </mc:Choice>
      <mc:Fallback xmlns="">
        <xdr:pic>
          <xdr:nvPicPr>
            <xdr:cNvPr id="160" name="Entrada de lápiz 159">
              <a:extLst>
                <a:ext uri="{FF2B5EF4-FFF2-40B4-BE49-F238E27FC236}">
                  <a16:creationId xmlns:a16="http://schemas.microsoft.com/office/drawing/2014/main" id="{8CEE3EAC-7C92-4408-9E3F-5104403EE259}"/>
                </a:ext>
              </a:extLst>
            </xdr:cNvPr>
            <xdr:cNvPicPr/>
          </xdr:nvPicPr>
          <xdr:blipFill>
            <a:blip xmlns:r="http://schemas.openxmlformats.org/officeDocument/2006/relationships" r:embed="rId4"/>
            <a:stretch>
              <a:fillRect/>
            </a:stretch>
          </xdr:blipFill>
          <xdr:spPr>
            <a:xfrm>
              <a:off x="7664040" y="48219353"/>
              <a:ext cx="18000" cy="18000"/>
            </a:xfrm>
            <a:prstGeom prst="rect">
              <a:avLst/>
            </a:prstGeom>
          </xdr:spPr>
        </xdr:pic>
      </mc:Fallback>
    </mc:AlternateContent>
    <xdr:clientData/>
  </xdr:twoCellAnchor>
  <xdr:twoCellAnchor>
    <xdr:from>
      <xdr:col>7</xdr:col>
      <xdr:colOff>634487</xdr:colOff>
      <xdr:row>46</xdr:row>
      <xdr:rowOff>761733</xdr:rowOff>
    </xdr:from>
    <xdr:to>
      <xdr:col>7</xdr:col>
      <xdr:colOff>634847</xdr:colOff>
      <xdr:row>46</xdr:row>
      <xdr:rowOff>762093</xdr:rowOff>
    </xdr:to>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57" name="Entrada de lápiz 56">
              <a:extLst>
                <a:ext uri="{FF2B5EF4-FFF2-40B4-BE49-F238E27FC236}">
                  <a16:creationId xmlns:a16="http://schemas.microsoft.com/office/drawing/2014/main" id="{B129DB8B-2C71-4405-8568-2E8F98FB7B92}"/>
                </a:ext>
              </a:extLst>
            </xdr14:cNvPr>
            <xdr14:cNvContentPartPr/>
          </xdr14:nvContentPartPr>
          <xdr14:nvPr macro=""/>
          <xdr14:xfrm>
            <a:off x="7852320" y="48069233"/>
            <a:ext cx="360" cy="360"/>
          </xdr14:xfrm>
        </xdr:contentPart>
      </mc:Choice>
      <mc:Fallback xmlns="">
        <xdr:pic>
          <xdr:nvPicPr>
            <xdr:cNvPr id="165" name="Entrada de lápiz 164">
              <a:extLst>
                <a:ext uri="{FF2B5EF4-FFF2-40B4-BE49-F238E27FC236}">
                  <a16:creationId xmlns:a16="http://schemas.microsoft.com/office/drawing/2014/main" id="{AE9F15E8-995F-40A8-83C3-371FA24CC074}"/>
                </a:ext>
              </a:extLst>
            </xdr:cNvPr>
            <xdr:cNvPicPr/>
          </xdr:nvPicPr>
          <xdr:blipFill>
            <a:blip xmlns:r="http://schemas.openxmlformats.org/officeDocument/2006/relationships" r:embed="rId4"/>
            <a:stretch>
              <a:fillRect/>
            </a:stretch>
          </xdr:blipFill>
          <xdr:spPr>
            <a:xfrm>
              <a:off x="7843680" y="48060593"/>
              <a:ext cx="18000" cy="18000"/>
            </a:xfrm>
            <a:prstGeom prst="rect">
              <a:avLst/>
            </a:prstGeom>
          </xdr:spPr>
        </xdr:pic>
      </mc:Fallback>
    </mc:AlternateContent>
    <xdr:clientData/>
  </xdr:twoCellAnchor>
  <xdr:twoCellAnchor>
    <xdr:from>
      <xdr:col>7</xdr:col>
      <xdr:colOff>603167</xdr:colOff>
      <xdr:row>46</xdr:row>
      <xdr:rowOff>825453</xdr:rowOff>
    </xdr:from>
    <xdr:to>
      <xdr:col>7</xdr:col>
      <xdr:colOff>603527</xdr:colOff>
      <xdr:row>46</xdr:row>
      <xdr:rowOff>825813</xdr:rowOff>
    </xdr:to>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58" name="Entrada de lápiz 57">
              <a:extLst>
                <a:ext uri="{FF2B5EF4-FFF2-40B4-BE49-F238E27FC236}">
                  <a16:creationId xmlns:a16="http://schemas.microsoft.com/office/drawing/2014/main" id="{C6E76960-F19F-4466-96DB-F9AEEB522D13}"/>
                </a:ext>
              </a:extLst>
            </xdr14:cNvPr>
            <xdr14:cNvContentPartPr/>
          </xdr14:nvContentPartPr>
          <xdr14:nvPr macro=""/>
          <xdr14:xfrm>
            <a:off x="7821000" y="48132953"/>
            <a:ext cx="360" cy="360"/>
          </xdr14:xfrm>
        </xdr:contentPart>
      </mc:Choice>
      <mc:Fallback xmlns="">
        <xdr:pic>
          <xdr:nvPicPr>
            <xdr:cNvPr id="170" name="Entrada de lápiz 169">
              <a:extLst>
                <a:ext uri="{FF2B5EF4-FFF2-40B4-BE49-F238E27FC236}">
                  <a16:creationId xmlns:a16="http://schemas.microsoft.com/office/drawing/2014/main" id="{281B037B-950A-4D95-B0FA-A1BB23C83139}"/>
                </a:ext>
              </a:extLst>
            </xdr:cNvPr>
            <xdr:cNvPicPr/>
          </xdr:nvPicPr>
          <xdr:blipFill>
            <a:blip xmlns:r="http://schemas.openxmlformats.org/officeDocument/2006/relationships" r:embed="rId4"/>
            <a:stretch>
              <a:fillRect/>
            </a:stretch>
          </xdr:blipFill>
          <xdr:spPr>
            <a:xfrm>
              <a:off x="7812000" y="48123953"/>
              <a:ext cx="18000" cy="18000"/>
            </a:xfrm>
            <a:prstGeom prst="rect">
              <a:avLst/>
            </a:prstGeom>
          </xdr:spPr>
        </xdr:pic>
      </mc:Fallback>
    </mc:AlternateContent>
    <xdr:clientData/>
  </xdr:twoCellAnchor>
  <xdr:twoCellAnchor>
    <xdr:from>
      <xdr:col>7</xdr:col>
      <xdr:colOff>571487</xdr:colOff>
      <xdr:row>46</xdr:row>
      <xdr:rowOff>899613</xdr:rowOff>
    </xdr:from>
    <xdr:to>
      <xdr:col>7</xdr:col>
      <xdr:colOff>571847</xdr:colOff>
      <xdr:row>46</xdr:row>
      <xdr:rowOff>899973</xdr:rowOff>
    </xdr:to>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59" name="Entrada de lápiz 58">
              <a:extLst>
                <a:ext uri="{FF2B5EF4-FFF2-40B4-BE49-F238E27FC236}">
                  <a16:creationId xmlns:a16="http://schemas.microsoft.com/office/drawing/2014/main" id="{1CF16873-1975-4B57-BE24-0D0CCD00AF35}"/>
                </a:ext>
              </a:extLst>
            </xdr14:cNvPr>
            <xdr14:cNvContentPartPr/>
          </xdr14:nvContentPartPr>
          <xdr14:nvPr macro=""/>
          <xdr14:xfrm>
            <a:off x="7789320" y="48207113"/>
            <a:ext cx="360" cy="360"/>
          </xdr14:xfrm>
        </xdr:contentPart>
      </mc:Choice>
      <mc:Fallback xmlns="">
        <xdr:pic>
          <xdr:nvPicPr>
            <xdr:cNvPr id="173" name="Entrada de lápiz 172">
              <a:extLst>
                <a:ext uri="{FF2B5EF4-FFF2-40B4-BE49-F238E27FC236}">
                  <a16:creationId xmlns:a16="http://schemas.microsoft.com/office/drawing/2014/main" id="{709DFBBC-B697-4BED-A207-5A6D15033DEE}"/>
                </a:ext>
              </a:extLst>
            </xdr:cNvPr>
            <xdr:cNvPicPr/>
          </xdr:nvPicPr>
          <xdr:blipFill>
            <a:blip xmlns:r="http://schemas.openxmlformats.org/officeDocument/2006/relationships" r:embed="rId4"/>
            <a:stretch>
              <a:fillRect/>
            </a:stretch>
          </xdr:blipFill>
          <xdr:spPr>
            <a:xfrm>
              <a:off x="7780320" y="48198113"/>
              <a:ext cx="18000" cy="18000"/>
            </a:xfrm>
            <a:prstGeom prst="rect">
              <a:avLst/>
            </a:prstGeom>
          </xdr:spPr>
        </xdr:pic>
      </mc:Fallback>
    </mc:AlternateContent>
    <xdr:clientData/>
  </xdr:twoCellAnchor>
  <xdr:twoCellAnchor>
    <xdr:from>
      <xdr:col>7</xdr:col>
      <xdr:colOff>592727</xdr:colOff>
      <xdr:row>46</xdr:row>
      <xdr:rowOff>941733</xdr:rowOff>
    </xdr:from>
    <xdr:to>
      <xdr:col>7</xdr:col>
      <xdr:colOff>593087</xdr:colOff>
      <xdr:row>46</xdr:row>
      <xdr:rowOff>942093</xdr:rowOff>
    </xdr:to>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60" name="Entrada de lápiz 59">
              <a:extLst>
                <a:ext uri="{FF2B5EF4-FFF2-40B4-BE49-F238E27FC236}">
                  <a16:creationId xmlns:a16="http://schemas.microsoft.com/office/drawing/2014/main" id="{1C1A2AAE-0764-4302-B739-C288E594F3A6}"/>
                </a:ext>
              </a:extLst>
            </xdr14:cNvPr>
            <xdr14:cNvContentPartPr/>
          </xdr14:nvContentPartPr>
          <xdr14:nvPr macro=""/>
          <xdr14:xfrm>
            <a:off x="7810560" y="48249233"/>
            <a:ext cx="360" cy="360"/>
          </xdr14:xfrm>
        </xdr:contentPart>
      </mc:Choice>
      <mc:Fallback xmlns="">
        <xdr:pic>
          <xdr:nvPicPr>
            <xdr:cNvPr id="177" name="Entrada de lápiz 176">
              <a:extLst>
                <a:ext uri="{FF2B5EF4-FFF2-40B4-BE49-F238E27FC236}">
                  <a16:creationId xmlns:a16="http://schemas.microsoft.com/office/drawing/2014/main" id="{27A82FC4-1F12-44C9-AF83-DCE6D92D94A1}"/>
                </a:ext>
              </a:extLst>
            </xdr:cNvPr>
            <xdr:cNvPicPr/>
          </xdr:nvPicPr>
          <xdr:blipFill>
            <a:blip xmlns:r="http://schemas.openxmlformats.org/officeDocument/2006/relationships" r:embed="rId4"/>
            <a:stretch>
              <a:fillRect/>
            </a:stretch>
          </xdr:blipFill>
          <xdr:spPr>
            <a:xfrm>
              <a:off x="7801560" y="48240593"/>
              <a:ext cx="18000" cy="18000"/>
            </a:xfrm>
            <a:prstGeom prst="rect">
              <a:avLst/>
            </a:prstGeom>
          </xdr:spPr>
        </xdr:pic>
      </mc:Fallback>
    </mc:AlternateContent>
    <xdr:clientData/>
  </xdr:twoCellAnchor>
  <xdr:twoCellAnchor>
    <xdr:from>
      <xdr:col>7</xdr:col>
      <xdr:colOff>676967</xdr:colOff>
      <xdr:row>46</xdr:row>
      <xdr:rowOff>857133</xdr:rowOff>
    </xdr:from>
    <xdr:to>
      <xdr:col>7</xdr:col>
      <xdr:colOff>677327</xdr:colOff>
      <xdr:row>46</xdr:row>
      <xdr:rowOff>857493</xdr:rowOff>
    </xdr:to>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61" name="Entrada de lápiz 60">
              <a:extLst>
                <a:ext uri="{FF2B5EF4-FFF2-40B4-BE49-F238E27FC236}">
                  <a16:creationId xmlns:a16="http://schemas.microsoft.com/office/drawing/2014/main" id="{8E6E4975-8ABD-4675-B2CC-FB48DFF171BB}"/>
                </a:ext>
              </a:extLst>
            </xdr14:cNvPr>
            <xdr14:cNvContentPartPr/>
          </xdr14:nvContentPartPr>
          <xdr14:nvPr macro=""/>
          <xdr14:xfrm>
            <a:off x="7894800" y="48164633"/>
            <a:ext cx="360" cy="360"/>
          </xdr14:xfrm>
        </xdr:contentPart>
      </mc:Choice>
      <mc:Fallback xmlns="">
        <xdr:pic>
          <xdr:nvPicPr>
            <xdr:cNvPr id="178" name="Entrada de lápiz 177">
              <a:extLst>
                <a:ext uri="{FF2B5EF4-FFF2-40B4-BE49-F238E27FC236}">
                  <a16:creationId xmlns:a16="http://schemas.microsoft.com/office/drawing/2014/main" id="{643454F5-4924-4410-8044-19F12998478E}"/>
                </a:ext>
              </a:extLst>
            </xdr:cNvPr>
            <xdr:cNvPicPr/>
          </xdr:nvPicPr>
          <xdr:blipFill>
            <a:blip xmlns:r="http://schemas.openxmlformats.org/officeDocument/2006/relationships" r:embed="rId4"/>
            <a:stretch>
              <a:fillRect/>
            </a:stretch>
          </xdr:blipFill>
          <xdr:spPr>
            <a:xfrm>
              <a:off x="7886160" y="48155633"/>
              <a:ext cx="18000" cy="18000"/>
            </a:xfrm>
            <a:prstGeom prst="rect">
              <a:avLst/>
            </a:prstGeom>
          </xdr:spPr>
        </xdr:pic>
      </mc:Fallback>
    </mc:AlternateContent>
    <xdr:clientData/>
  </xdr:twoCellAnchor>
  <xdr:twoCellAnchor>
    <xdr:from>
      <xdr:col>6</xdr:col>
      <xdr:colOff>1026433</xdr:colOff>
      <xdr:row>46</xdr:row>
      <xdr:rowOff>1058373</xdr:rowOff>
    </xdr:from>
    <xdr:to>
      <xdr:col>6</xdr:col>
      <xdr:colOff>1026793</xdr:colOff>
      <xdr:row>46</xdr:row>
      <xdr:rowOff>1058733</xdr:rowOff>
    </xdr:to>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62" name="Entrada de lápiz 61">
              <a:extLst>
                <a:ext uri="{FF2B5EF4-FFF2-40B4-BE49-F238E27FC236}">
                  <a16:creationId xmlns:a16="http://schemas.microsoft.com/office/drawing/2014/main" id="{42FA4DA8-41FF-43F1-8432-AC1FD6068164}"/>
                </a:ext>
              </a:extLst>
            </xdr14:cNvPr>
            <xdr14:cNvContentPartPr/>
          </xdr14:nvContentPartPr>
          <xdr14:nvPr macro=""/>
          <xdr14:xfrm>
            <a:off x="5619600" y="48365873"/>
            <a:ext cx="360" cy="360"/>
          </xdr14:xfrm>
        </xdr:contentPart>
      </mc:Choice>
      <mc:Fallback xmlns="">
        <xdr:pic>
          <xdr:nvPicPr>
            <xdr:cNvPr id="181" name="Entrada de lápiz 180">
              <a:extLst>
                <a:ext uri="{FF2B5EF4-FFF2-40B4-BE49-F238E27FC236}">
                  <a16:creationId xmlns:a16="http://schemas.microsoft.com/office/drawing/2014/main" id="{C629DB3F-578C-43A0-9377-A856560C2E18}"/>
                </a:ext>
              </a:extLst>
            </xdr:cNvPr>
            <xdr:cNvPicPr/>
          </xdr:nvPicPr>
          <xdr:blipFill>
            <a:blip xmlns:r="http://schemas.openxmlformats.org/officeDocument/2006/relationships" r:embed="rId4"/>
            <a:stretch>
              <a:fillRect/>
            </a:stretch>
          </xdr:blipFill>
          <xdr:spPr>
            <a:xfrm>
              <a:off x="5610960" y="48356873"/>
              <a:ext cx="18000" cy="18000"/>
            </a:xfrm>
            <a:prstGeom prst="rect">
              <a:avLst/>
            </a:prstGeom>
          </xdr:spPr>
        </xdr:pic>
      </mc:Fallback>
    </mc:AlternateContent>
    <xdr:clientData/>
  </xdr:twoCellAnchor>
  <xdr:twoCellAnchor>
    <xdr:from>
      <xdr:col>6</xdr:col>
      <xdr:colOff>1047673</xdr:colOff>
      <xdr:row>49</xdr:row>
      <xdr:rowOff>0</xdr:rowOff>
    </xdr:from>
    <xdr:to>
      <xdr:col>6</xdr:col>
      <xdr:colOff>1054513</xdr:colOff>
      <xdr:row>49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63" name="Entrada de lápiz 62">
              <a:extLst>
                <a:ext uri="{FF2B5EF4-FFF2-40B4-BE49-F238E27FC236}">
                  <a16:creationId xmlns:a16="http://schemas.microsoft.com/office/drawing/2014/main" id="{3E106E4E-702B-41E7-96AE-118A75A48F6F}"/>
                </a:ext>
              </a:extLst>
            </xdr14:cNvPr>
            <xdr14:cNvContentPartPr/>
          </xdr14:nvContentPartPr>
          <xdr14:nvPr macro=""/>
          <xdr14:xfrm>
            <a:off x="5640840" y="53528550"/>
            <a:ext cx="6840" cy="12960"/>
          </xdr14:xfrm>
        </xdr:contentPart>
      </mc:Choice>
      <mc:Fallback xmlns="">
        <xdr:pic>
          <xdr:nvPicPr>
            <xdr:cNvPr id="183" name="Entrada de lápiz 182">
              <a:extLst>
                <a:ext uri="{FF2B5EF4-FFF2-40B4-BE49-F238E27FC236}">
                  <a16:creationId xmlns:a16="http://schemas.microsoft.com/office/drawing/2014/main" id="{16142BC5-A3DB-44BB-978C-EF08014157C2}"/>
                </a:ext>
              </a:extLst>
            </xdr:cNvPr>
            <xdr:cNvPicPr/>
          </xdr:nvPicPr>
          <xdr:blipFill>
            <a:blip xmlns:r="http://schemas.openxmlformats.org/officeDocument/2006/relationships" r:embed="rId147"/>
            <a:stretch>
              <a:fillRect/>
            </a:stretch>
          </xdr:blipFill>
          <xdr:spPr>
            <a:xfrm>
              <a:off x="5632200" y="53519550"/>
              <a:ext cx="24480" cy="30600"/>
            </a:xfrm>
            <a:prstGeom prst="rect">
              <a:avLst/>
            </a:prstGeom>
          </xdr:spPr>
        </xdr:pic>
      </mc:Fallback>
    </mc:AlternateContent>
    <xdr:clientData/>
  </xdr:twoCellAnchor>
  <xdr:twoCellAnchor>
    <xdr:from>
      <xdr:col>6</xdr:col>
      <xdr:colOff>1036873</xdr:colOff>
      <xdr:row>49</xdr:row>
      <xdr:rowOff>0</xdr:rowOff>
    </xdr:from>
    <xdr:to>
      <xdr:col>6</xdr:col>
      <xdr:colOff>1037233</xdr:colOff>
      <xdr:row>49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64" name="Entrada de lápiz 63">
              <a:extLst>
                <a:ext uri="{FF2B5EF4-FFF2-40B4-BE49-F238E27FC236}">
                  <a16:creationId xmlns:a16="http://schemas.microsoft.com/office/drawing/2014/main" id="{FBCC0E40-D1B0-4B6B-AE36-12BDF5899732}"/>
                </a:ext>
              </a:extLst>
            </xdr14:cNvPr>
            <xdr14:cNvContentPartPr/>
          </xdr14:nvContentPartPr>
          <xdr14:nvPr macro=""/>
          <xdr14:xfrm>
            <a:off x="5630040" y="53519550"/>
            <a:ext cx="360" cy="360"/>
          </xdr14:xfrm>
        </xdr:contentPart>
      </mc:Choice>
      <mc:Fallback xmlns="">
        <xdr:pic>
          <xdr:nvPicPr>
            <xdr:cNvPr id="184" name="Entrada de lápiz 183">
              <a:extLst>
                <a:ext uri="{FF2B5EF4-FFF2-40B4-BE49-F238E27FC236}">
                  <a16:creationId xmlns:a16="http://schemas.microsoft.com/office/drawing/2014/main" id="{090C1D20-3FA4-4981-B2F9-74C7ECD51B4A}"/>
                </a:ext>
              </a:extLst>
            </xdr:cNvPr>
            <xdr:cNvPicPr/>
          </xdr:nvPicPr>
          <xdr:blipFill>
            <a:blip xmlns:r="http://schemas.openxmlformats.org/officeDocument/2006/relationships" r:embed="rId4"/>
            <a:stretch>
              <a:fillRect/>
            </a:stretch>
          </xdr:blipFill>
          <xdr:spPr>
            <a:xfrm>
              <a:off x="5621400" y="53510910"/>
              <a:ext cx="18000" cy="18000"/>
            </a:xfrm>
            <a:prstGeom prst="rect">
              <a:avLst/>
            </a:prstGeom>
          </xdr:spPr>
        </xdr:pic>
      </mc:Fallback>
    </mc:AlternateContent>
    <xdr:clientData/>
  </xdr:twoCellAnchor>
  <xdr:twoCellAnchor>
    <xdr:from>
      <xdr:col>6</xdr:col>
      <xdr:colOff>1022113</xdr:colOff>
      <xdr:row>49</xdr:row>
      <xdr:rowOff>0</xdr:rowOff>
    </xdr:from>
    <xdr:to>
      <xdr:col>6</xdr:col>
      <xdr:colOff>1026793</xdr:colOff>
      <xdr:row>49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65" name="Entrada de lápiz 64">
              <a:extLst>
                <a:ext uri="{FF2B5EF4-FFF2-40B4-BE49-F238E27FC236}">
                  <a16:creationId xmlns:a16="http://schemas.microsoft.com/office/drawing/2014/main" id="{7DC4E92E-0802-496E-82EF-3569B7D3255D}"/>
                </a:ext>
              </a:extLst>
            </xdr14:cNvPr>
            <xdr14:cNvContentPartPr/>
          </xdr14:nvContentPartPr>
          <xdr14:nvPr macro=""/>
          <xdr14:xfrm>
            <a:off x="5615280" y="53519550"/>
            <a:ext cx="4680" cy="360"/>
          </xdr14:xfrm>
        </xdr:contentPart>
      </mc:Choice>
      <mc:Fallback xmlns="">
        <xdr:pic>
          <xdr:nvPicPr>
            <xdr:cNvPr id="185" name="Entrada de lápiz 184">
              <a:extLst>
                <a:ext uri="{FF2B5EF4-FFF2-40B4-BE49-F238E27FC236}">
                  <a16:creationId xmlns:a16="http://schemas.microsoft.com/office/drawing/2014/main" id="{8254B179-9FDA-4A6A-B9A3-5159443E98AA}"/>
                </a:ext>
              </a:extLst>
            </xdr:cNvPr>
            <xdr:cNvPicPr/>
          </xdr:nvPicPr>
          <xdr:blipFill>
            <a:blip xmlns:r="http://schemas.openxmlformats.org/officeDocument/2006/relationships" r:embed="rId83"/>
            <a:stretch>
              <a:fillRect/>
            </a:stretch>
          </xdr:blipFill>
          <xdr:spPr>
            <a:xfrm>
              <a:off x="5606640" y="53510910"/>
              <a:ext cx="22320" cy="18000"/>
            </a:xfrm>
            <a:prstGeom prst="rect">
              <a:avLst/>
            </a:prstGeom>
          </xdr:spPr>
        </xdr:pic>
      </mc:Fallback>
    </mc:AlternateContent>
    <xdr:clientData/>
  </xdr:twoCellAnchor>
  <xdr:twoCellAnchor>
    <xdr:from>
      <xdr:col>6</xdr:col>
      <xdr:colOff>994393</xdr:colOff>
      <xdr:row>49</xdr:row>
      <xdr:rowOff>0</xdr:rowOff>
    </xdr:from>
    <xdr:to>
      <xdr:col>6</xdr:col>
      <xdr:colOff>994753</xdr:colOff>
      <xdr:row>49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66" name="Entrada de lápiz 65">
              <a:extLst>
                <a:ext uri="{FF2B5EF4-FFF2-40B4-BE49-F238E27FC236}">
                  <a16:creationId xmlns:a16="http://schemas.microsoft.com/office/drawing/2014/main" id="{F2FEF1D1-A1A0-4DBA-A587-41F9AFA750F7}"/>
                </a:ext>
              </a:extLst>
            </xdr14:cNvPr>
            <xdr14:cNvContentPartPr/>
          </xdr14:nvContentPartPr>
          <xdr14:nvPr macro=""/>
          <xdr14:xfrm>
            <a:off x="5587560" y="53509110"/>
            <a:ext cx="360" cy="360"/>
          </xdr14:xfrm>
        </xdr:contentPart>
      </mc:Choice>
      <mc:Fallback xmlns="">
        <xdr:pic>
          <xdr:nvPicPr>
            <xdr:cNvPr id="186" name="Entrada de lápiz 185">
              <a:extLst>
                <a:ext uri="{FF2B5EF4-FFF2-40B4-BE49-F238E27FC236}">
                  <a16:creationId xmlns:a16="http://schemas.microsoft.com/office/drawing/2014/main" id="{CCA2B317-1215-46E6-80C2-8FA74D8475AE}"/>
                </a:ext>
              </a:extLst>
            </xdr:cNvPr>
            <xdr:cNvPicPr/>
          </xdr:nvPicPr>
          <xdr:blipFill>
            <a:blip xmlns:r="http://schemas.openxmlformats.org/officeDocument/2006/relationships" r:embed="rId4"/>
            <a:stretch>
              <a:fillRect/>
            </a:stretch>
          </xdr:blipFill>
          <xdr:spPr>
            <a:xfrm>
              <a:off x="5578920" y="53500470"/>
              <a:ext cx="18000" cy="18000"/>
            </a:xfrm>
            <a:prstGeom prst="rect">
              <a:avLst/>
            </a:prstGeom>
          </xdr:spPr>
        </xdr:pic>
      </mc:Fallback>
    </mc:AlternateContent>
    <xdr:clientData/>
  </xdr:twoCellAnchor>
  <xdr:twoCellAnchor>
    <xdr:from>
      <xdr:col>6</xdr:col>
      <xdr:colOff>994393</xdr:colOff>
      <xdr:row>49</xdr:row>
      <xdr:rowOff>0</xdr:rowOff>
    </xdr:from>
    <xdr:to>
      <xdr:col>6</xdr:col>
      <xdr:colOff>999073</xdr:colOff>
      <xdr:row>49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67" name="Entrada de lápiz 66">
              <a:extLst>
                <a:ext uri="{FF2B5EF4-FFF2-40B4-BE49-F238E27FC236}">
                  <a16:creationId xmlns:a16="http://schemas.microsoft.com/office/drawing/2014/main" id="{25BEE5DC-EFC9-44C9-8DD3-25D17F876290}"/>
                </a:ext>
              </a:extLst>
            </xdr14:cNvPr>
            <xdr14:cNvContentPartPr/>
          </xdr14:nvContentPartPr>
          <xdr14:nvPr macro=""/>
          <xdr14:xfrm>
            <a:off x="5587560" y="53488230"/>
            <a:ext cx="4680" cy="360"/>
          </xdr14:xfrm>
        </xdr:contentPart>
      </mc:Choice>
      <mc:Fallback xmlns="">
        <xdr:pic>
          <xdr:nvPicPr>
            <xdr:cNvPr id="194" name="Entrada de lápiz 193">
              <a:extLst>
                <a:ext uri="{FF2B5EF4-FFF2-40B4-BE49-F238E27FC236}">
                  <a16:creationId xmlns:a16="http://schemas.microsoft.com/office/drawing/2014/main" id="{C9CDF763-E1A6-4CCC-9B58-C48A08C9AD51}"/>
                </a:ext>
              </a:extLst>
            </xdr:cNvPr>
            <xdr:cNvPicPr/>
          </xdr:nvPicPr>
          <xdr:blipFill>
            <a:blip xmlns:r="http://schemas.openxmlformats.org/officeDocument/2006/relationships" r:embed="rId4"/>
            <a:stretch>
              <a:fillRect/>
            </a:stretch>
          </xdr:blipFill>
          <xdr:spPr>
            <a:xfrm>
              <a:off x="5578920" y="53479230"/>
              <a:ext cx="22320" cy="18000"/>
            </a:xfrm>
            <a:prstGeom prst="rect">
              <a:avLst/>
            </a:prstGeom>
          </xdr:spPr>
        </xdr:pic>
      </mc:Fallback>
    </mc:AlternateContent>
    <xdr:clientData/>
  </xdr:twoCellAnchor>
  <xdr:twoCellAnchor>
    <xdr:from>
      <xdr:col>6</xdr:col>
      <xdr:colOff>981793</xdr:colOff>
      <xdr:row>49</xdr:row>
      <xdr:rowOff>0</xdr:rowOff>
    </xdr:from>
    <xdr:to>
      <xdr:col>6</xdr:col>
      <xdr:colOff>1005553</xdr:colOff>
      <xdr:row>49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68" name="Entrada de lápiz 67">
              <a:extLst>
                <a:ext uri="{FF2B5EF4-FFF2-40B4-BE49-F238E27FC236}">
                  <a16:creationId xmlns:a16="http://schemas.microsoft.com/office/drawing/2014/main" id="{693FAC0B-7AA1-4073-8DCE-414D1B374AEB}"/>
                </a:ext>
              </a:extLst>
            </xdr14:cNvPr>
            <xdr14:cNvContentPartPr/>
          </xdr14:nvContentPartPr>
          <xdr14:nvPr macro=""/>
          <xdr14:xfrm>
            <a:off x="5574960" y="53435310"/>
            <a:ext cx="23760" cy="42480"/>
          </xdr14:xfrm>
        </xdr:contentPart>
      </mc:Choice>
      <mc:Fallback xmlns="">
        <xdr:pic>
          <xdr:nvPicPr>
            <xdr:cNvPr id="201" name="Entrada de lápiz 200">
              <a:extLst>
                <a:ext uri="{FF2B5EF4-FFF2-40B4-BE49-F238E27FC236}">
                  <a16:creationId xmlns:a16="http://schemas.microsoft.com/office/drawing/2014/main" id="{78A34807-C763-413F-AE78-546B77DBE2A7}"/>
                </a:ext>
              </a:extLst>
            </xdr:cNvPr>
            <xdr:cNvPicPr/>
          </xdr:nvPicPr>
          <xdr:blipFill>
            <a:blip xmlns:r="http://schemas.openxmlformats.org/officeDocument/2006/relationships" r:embed="rId153"/>
            <a:stretch>
              <a:fillRect/>
            </a:stretch>
          </xdr:blipFill>
          <xdr:spPr>
            <a:xfrm>
              <a:off x="5566320" y="53426310"/>
              <a:ext cx="41400" cy="60120"/>
            </a:xfrm>
            <a:prstGeom prst="rect">
              <a:avLst/>
            </a:prstGeom>
          </xdr:spPr>
        </xdr:pic>
      </mc:Fallback>
    </mc:AlternateContent>
    <xdr:clientData/>
  </xdr:twoCellAnchor>
  <xdr:twoCellAnchor>
    <xdr:from>
      <xdr:col>7</xdr:col>
      <xdr:colOff>793247</xdr:colOff>
      <xdr:row>49</xdr:row>
      <xdr:rowOff>0</xdr:rowOff>
    </xdr:from>
    <xdr:to>
      <xdr:col>7</xdr:col>
      <xdr:colOff>793607</xdr:colOff>
      <xdr:row>49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69" name="Entrada de lápiz 68">
              <a:extLst>
                <a:ext uri="{FF2B5EF4-FFF2-40B4-BE49-F238E27FC236}">
                  <a16:creationId xmlns:a16="http://schemas.microsoft.com/office/drawing/2014/main" id="{AFFCA644-50FB-4A8F-AA36-B87AE0FD7A52}"/>
                </a:ext>
              </a:extLst>
            </xdr14:cNvPr>
            <xdr14:cNvContentPartPr/>
          </xdr14:nvContentPartPr>
          <xdr14:nvPr macro=""/>
          <xdr14:xfrm>
            <a:off x="8011080" y="53488230"/>
            <a:ext cx="360" cy="360"/>
          </xdr14:xfrm>
        </xdr:contentPart>
      </mc:Choice>
      <mc:Fallback xmlns="">
        <xdr:pic>
          <xdr:nvPicPr>
            <xdr:cNvPr id="202" name="Entrada de lápiz 201">
              <a:extLst>
                <a:ext uri="{FF2B5EF4-FFF2-40B4-BE49-F238E27FC236}">
                  <a16:creationId xmlns:a16="http://schemas.microsoft.com/office/drawing/2014/main" id="{9FB02F3F-2C71-4038-909B-268676E5D6EE}"/>
                </a:ext>
              </a:extLst>
            </xdr:cNvPr>
            <xdr:cNvPicPr/>
          </xdr:nvPicPr>
          <xdr:blipFill>
            <a:blip xmlns:r="http://schemas.openxmlformats.org/officeDocument/2006/relationships" r:embed="rId4"/>
            <a:stretch>
              <a:fillRect/>
            </a:stretch>
          </xdr:blipFill>
          <xdr:spPr>
            <a:xfrm>
              <a:off x="8002440" y="53479230"/>
              <a:ext cx="18000" cy="18000"/>
            </a:xfrm>
            <a:prstGeom prst="rect">
              <a:avLst/>
            </a:prstGeom>
          </xdr:spPr>
        </xdr:pic>
      </mc:Fallback>
    </mc:AlternateContent>
    <xdr:clientData/>
  </xdr:twoCellAnchor>
  <xdr:twoCellAnchor>
    <xdr:from>
      <xdr:col>6</xdr:col>
      <xdr:colOff>2285923</xdr:colOff>
      <xdr:row>49</xdr:row>
      <xdr:rowOff>598432</xdr:rowOff>
    </xdr:from>
    <xdr:to>
      <xdr:col>6</xdr:col>
      <xdr:colOff>2286283</xdr:colOff>
      <xdr:row>49</xdr:row>
      <xdr:rowOff>598792</xdr:rowOff>
    </xdr:to>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70" name="Entrada de lápiz 69">
              <a:extLst>
                <a:ext uri="{FF2B5EF4-FFF2-40B4-BE49-F238E27FC236}">
                  <a16:creationId xmlns:a16="http://schemas.microsoft.com/office/drawing/2014/main" id="{DFD24068-AAB8-4CC2-9580-C00D468660F9}"/>
                </a:ext>
              </a:extLst>
            </xdr14:cNvPr>
            <xdr14:cNvContentPartPr/>
          </xdr14:nvContentPartPr>
          <xdr14:nvPr macro=""/>
          <xdr14:xfrm>
            <a:off x="6871530" y="58251896"/>
            <a:ext cx="360" cy="360"/>
          </xdr14:xfrm>
        </xdr:contentPart>
      </mc:Choice>
      <mc:Fallback xmlns="">
        <xdr:pic>
          <xdr:nvPicPr>
            <xdr:cNvPr id="214" name="Entrada de lápiz 213">
              <a:extLst>
                <a:ext uri="{FF2B5EF4-FFF2-40B4-BE49-F238E27FC236}">
                  <a16:creationId xmlns:a16="http://schemas.microsoft.com/office/drawing/2014/main" id="{EF524D14-4611-49D6-93C8-04339EF512B7}"/>
                </a:ext>
              </a:extLst>
            </xdr:cNvPr>
            <xdr:cNvPicPr/>
          </xdr:nvPicPr>
          <xdr:blipFill>
            <a:blip xmlns:r="http://schemas.openxmlformats.org/officeDocument/2006/relationships" r:embed="rId4"/>
            <a:stretch>
              <a:fillRect/>
            </a:stretch>
          </xdr:blipFill>
          <xdr:spPr>
            <a:xfrm>
              <a:off x="6862530" y="58242896"/>
              <a:ext cx="18000" cy="18000"/>
            </a:xfrm>
            <a:prstGeom prst="rect">
              <a:avLst/>
            </a:prstGeom>
          </xdr:spPr>
        </xdr:pic>
      </mc:Fallback>
    </mc:AlternateContent>
    <xdr:clientData/>
  </xdr:twoCellAnchor>
  <xdr:twoCellAnchor>
    <xdr:from>
      <xdr:col>6</xdr:col>
      <xdr:colOff>2272243</xdr:colOff>
      <xdr:row>49</xdr:row>
      <xdr:rowOff>598432</xdr:rowOff>
    </xdr:from>
    <xdr:to>
      <xdr:col>6</xdr:col>
      <xdr:colOff>2272603</xdr:colOff>
      <xdr:row>49</xdr:row>
      <xdr:rowOff>598792</xdr:rowOff>
    </xdr:to>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71" name="Entrada de lápiz 70">
              <a:extLst>
                <a:ext uri="{FF2B5EF4-FFF2-40B4-BE49-F238E27FC236}">
                  <a16:creationId xmlns:a16="http://schemas.microsoft.com/office/drawing/2014/main" id="{EE9862E0-83DC-4493-8AA0-14D74FDFE127}"/>
                </a:ext>
              </a:extLst>
            </xdr14:cNvPr>
            <xdr14:cNvContentPartPr/>
          </xdr14:nvContentPartPr>
          <xdr14:nvPr macro=""/>
          <xdr14:xfrm>
            <a:off x="6857850" y="58251896"/>
            <a:ext cx="360" cy="360"/>
          </xdr14:xfrm>
        </xdr:contentPart>
      </mc:Choice>
      <mc:Fallback xmlns="">
        <xdr:pic>
          <xdr:nvPicPr>
            <xdr:cNvPr id="215" name="Entrada de lápiz 214">
              <a:extLst>
                <a:ext uri="{FF2B5EF4-FFF2-40B4-BE49-F238E27FC236}">
                  <a16:creationId xmlns:a16="http://schemas.microsoft.com/office/drawing/2014/main" id="{8DBB6838-CB51-46D4-9C59-36252C7271D9}"/>
                </a:ext>
              </a:extLst>
            </xdr:cNvPr>
            <xdr:cNvPicPr/>
          </xdr:nvPicPr>
          <xdr:blipFill>
            <a:blip xmlns:r="http://schemas.openxmlformats.org/officeDocument/2006/relationships" r:embed="rId4"/>
            <a:stretch>
              <a:fillRect/>
            </a:stretch>
          </xdr:blipFill>
          <xdr:spPr>
            <a:xfrm>
              <a:off x="6849210" y="58242896"/>
              <a:ext cx="18000" cy="18000"/>
            </a:xfrm>
            <a:prstGeom prst="rect">
              <a:avLst/>
            </a:prstGeom>
          </xdr:spPr>
        </xdr:pic>
      </mc:Fallback>
    </mc:AlternateContent>
    <xdr:clientData/>
  </xdr:twoCellAnchor>
  <xdr:twoCellAnchor>
    <xdr:from>
      <xdr:col>6</xdr:col>
      <xdr:colOff>2353603</xdr:colOff>
      <xdr:row>49</xdr:row>
      <xdr:rowOff>639472</xdr:rowOff>
    </xdr:from>
    <xdr:to>
      <xdr:col>6</xdr:col>
      <xdr:colOff>2370163</xdr:colOff>
      <xdr:row>49</xdr:row>
      <xdr:rowOff>648112</xdr:rowOff>
    </xdr:to>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72" name="Entrada de lápiz 71">
              <a:extLst>
                <a:ext uri="{FF2B5EF4-FFF2-40B4-BE49-F238E27FC236}">
                  <a16:creationId xmlns:a16="http://schemas.microsoft.com/office/drawing/2014/main" id="{99FFCEA7-0AFF-4698-A207-29FFDF65E866}"/>
                </a:ext>
              </a:extLst>
            </xdr14:cNvPr>
            <xdr14:cNvContentPartPr/>
          </xdr14:nvContentPartPr>
          <xdr14:nvPr macro=""/>
          <xdr14:xfrm>
            <a:off x="6939210" y="58292936"/>
            <a:ext cx="16560" cy="8640"/>
          </xdr14:xfrm>
        </xdr:contentPart>
      </mc:Choice>
      <mc:Fallback xmlns="">
        <xdr:pic>
          <xdr:nvPicPr>
            <xdr:cNvPr id="216" name="Entrada de lápiz 215">
              <a:extLst>
                <a:ext uri="{FF2B5EF4-FFF2-40B4-BE49-F238E27FC236}">
                  <a16:creationId xmlns:a16="http://schemas.microsoft.com/office/drawing/2014/main" id="{CAB638DB-5B2D-4AE2-9F46-5AB715881515}"/>
                </a:ext>
              </a:extLst>
            </xdr:cNvPr>
            <xdr:cNvPicPr/>
          </xdr:nvPicPr>
          <xdr:blipFill>
            <a:blip xmlns:r="http://schemas.openxmlformats.org/officeDocument/2006/relationships" r:embed="rId159"/>
            <a:stretch>
              <a:fillRect/>
            </a:stretch>
          </xdr:blipFill>
          <xdr:spPr>
            <a:xfrm>
              <a:off x="6930570" y="58284296"/>
              <a:ext cx="34200" cy="26280"/>
            </a:xfrm>
            <a:prstGeom prst="rect">
              <a:avLst/>
            </a:prstGeom>
          </xdr:spPr>
        </xdr:pic>
      </mc:Fallback>
    </mc:AlternateContent>
    <xdr:clientData/>
  </xdr:twoCellAnchor>
  <xdr:twoCellAnchor>
    <xdr:from>
      <xdr:col>6</xdr:col>
      <xdr:colOff>2340283</xdr:colOff>
      <xdr:row>49</xdr:row>
      <xdr:rowOff>639472</xdr:rowOff>
    </xdr:from>
    <xdr:to>
      <xdr:col>6</xdr:col>
      <xdr:colOff>2340643</xdr:colOff>
      <xdr:row>49</xdr:row>
      <xdr:rowOff>639832</xdr:rowOff>
    </xdr:to>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73" name="Entrada de lápiz 72">
              <a:extLst>
                <a:ext uri="{FF2B5EF4-FFF2-40B4-BE49-F238E27FC236}">
                  <a16:creationId xmlns:a16="http://schemas.microsoft.com/office/drawing/2014/main" id="{B7C50CED-7A83-414F-97C1-3EAB8B9C1C4E}"/>
                </a:ext>
              </a:extLst>
            </xdr14:cNvPr>
            <xdr14:cNvContentPartPr/>
          </xdr14:nvContentPartPr>
          <xdr14:nvPr macro=""/>
          <xdr14:xfrm>
            <a:off x="6925890" y="58292936"/>
            <a:ext cx="360" cy="360"/>
          </xdr14:xfrm>
        </xdr:contentPart>
      </mc:Choice>
      <mc:Fallback xmlns="">
        <xdr:pic>
          <xdr:nvPicPr>
            <xdr:cNvPr id="217" name="Entrada de lápiz 216">
              <a:extLst>
                <a:ext uri="{FF2B5EF4-FFF2-40B4-BE49-F238E27FC236}">
                  <a16:creationId xmlns:a16="http://schemas.microsoft.com/office/drawing/2014/main" id="{FC4B1961-7959-4034-897E-9CF8F6901C66}"/>
                </a:ext>
              </a:extLst>
            </xdr:cNvPr>
            <xdr:cNvPicPr/>
          </xdr:nvPicPr>
          <xdr:blipFill>
            <a:blip xmlns:r="http://schemas.openxmlformats.org/officeDocument/2006/relationships" r:embed="rId4"/>
            <a:stretch>
              <a:fillRect/>
            </a:stretch>
          </xdr:blipFill>
          <xdr:spPr>
            <a:xfrm>
              <a:off x="6916890" y="58284296"/>
              <a:ext cx="18000" cy="18000"/>
            </a:xfrm>
            <a:prstGeom prst="rect">
              <a:avLst/>
            </a:prstGeom>
          </xdr:spPr>
        </xdr:pic>
      </mc:Fallback>
    </mc:AlternateContent>
    <xdr:clientData/>
  </xdr:twoCellAnchor>
  <xdr:twoCellAnchor>
    <xdr:from>
      <xdr:col>26</xdr:col>
      <xdr:colOff>200867</xdr:colOff>
      <xdr:row>30</xdr:row>
      <xdr:rowOff>2867760</xdr:rowOff>
    </xdr:from>
    <xdr:to>
      <xdr:col>26</xdr:col>
      <xdr:colOff>201227</xdr:colOff>
      <xdr:row>30</xdr:row>
      <xdr:rowOff>2868120</xdr:rowOff>
    </xdr:to>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74" name="Entrada de lápiz 73">
              <a:extLst>
                <a:ext uri="{FF2B5EF4-FFF2-40B4-BE49-F238E27FC236}">
                  <a16:creationId xmlns:a16="http://schemas.microsoft.com/office/drawing/2014/main" id="{DDBC3B19-1F74-4C64-870E-4029854F9B87}"/>
                </a:ext>
              </a:extLst>
            </xdr14:cNvPr>
            <xdr14:cNvContentPartPr/>
          </xdr14:nvContentPartPr>
          <xdr14:nvPr macro=""/>
          <xdr14:xfrm>
            <a:off x="16806117" y="36512177"/>
            <a:ext cx="360" cy="360"/>
          </xdr14:xfrm>
        </xdr:contentPart>
      </mc:Choice>
      <mc:Fallback xmlns="">
        <xdr:pic>
          <xdr:nvPicPr>
            <xdr:cNvPr id="93" name="Entrada de lápiz 92">
              <a:extLst>
                <a:ext uri="{FF2B5EF4-FFF2-40B4-BE49-F238E27FC236}">
                  <a16:creationId xmlns:a16="http://schemas.microsoft.com/office/drawing/2014/main" id="{71ED6D97-CFC0-4EF4-8000-68F0A44E013C}"/>
                </a:ext>
              </a:extLst>
            </xdr:cNvPr>
            <xdr:cNvPicPr/>
          </xdr:nvPicPr>
          <xdr:blipFill>
            <a:blip xmlns:r="http://schemas.openxmlformats.org/officeDocument/2006/relationships" r:embed="rId4"/>
            <a:stretch>
              <a:fillRect/>
            </a:stretch>
          </xdr:blipFill>
          <xdr:spPr>
            <a:xfrm>
              <a:off x="16797477" y="36503537"/>
              <a:ext cx="18000" cy="18000"/>
            </a:xfrm>
            <a:prstGeom prst="rect">
              <a:avLst/>
            </a:prstGeom>
          </xdr:spPr>
        </xdr:pic>
      </mc:Fallback>
    </mc:AlternateContent>
    <xdr:clientData/>
  </xdr:twoCellAnchor>
  <xdr:twoCellAnchor>
    <xdr:from>
      <xdr:col>28</xdr:col>
      <xdr:colOff>232886</xdr:colOff>
      <xdr:row>33</xdr:row>
      <xdr:rowOff>1534320</xdr:rowOff>
    </xdr:from>
    <xdr:to>
      <xdr:col>28</xdr:col>
      <xdr:colOff>233246</xdr:colOff>
      <xdr:row>33</xdr:row>
      <xdr:rowOff>1534680</xdr:rowOff>
    </xdr:to>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75" name="Entrada de lápiz 74">
              <a:extLst>
                <a:ext uri="{FF2B5EF4-FFF2-40B4-BE49-F238E27FC236}">
                  <a16:creationId xmlns:a16="http://schemas.microsoft.com/office/drawing/2014/main" id="{EB54C04C-0EC9-460D-8067-2AAA946B7708}"/>
                </a:ext>
              </a:extLst>
            </xdr14:cNvPr>
            <xdr14:cNvContentPartPr/>
          </xdr14:nvContentPartPr>
          <xdr14:nvPr macro=""/>
          <xdr14:xfrm>
            <a:off x="17811803" y="26701487"/>
            <a:ext cx="360" cy="360"/>
          </xdr14:xfrm>
        </xdr:contentPart>
      </mc:Choice>
      <mc:Fallback xmlns="">
        <xdr:pic>
          <xdr:nvPicPr>
            <xdr:cNvPr id="48" name="Entrada de lápiz 47">
              <a:extLst>
                <a:ext uri="{FF2B5EF4-FFF2-40B4-BE49-F238E27FC236}">
                  <a16:creationId xmlns:a16="http://schemas.microsoft.com/office/drawing/2014/main" id="{33078E40-490D-4301-B331-8858B5CF076B}"/>
                </a:ext>
              </a:extLst>
            </xdr:cNvPr>
            <xdr:cNvPicPr/>
          </xdr:nvPicPr>
          <xdr:blipFill>
            <a:blip xmlns:r="http://schemas.openxmlformats.org/officeDocument/2006/relationships" r:embed="rId4"/>
            <a:stretch>
              <a:fillRect/>
            </a:stretch>
          </xdr:blipFill>
          <xdr:spPr>
            <a:xfrm>
              <a:off x="17802803" y="26692487"/>
              <a:ext cx="18000" cy="18000"/>
            </a:xfrm>
            <a:prstGeom prst="rect">
              <a:avLst/>
            </a:prstGeom>
          </xdr:spPr>
        </xdr:pic>
      </mc:Fallback>
    </mc:AlternateContent>
    <xdr:clientData/>
  </xdr:twoCellAnchor>
  <xdr:twoCellAnchor>
    <xdr:from>
      <xdr:col>9</xdr:col>
      <xdr:colOff>603197</xdr:colOff>
      <xdr:row>38</xdr:row>
      <xdr:rowOff>2810880</xdr:rowOff>
    </xdr:from>
    <xdr:to>
      <xdr:col>9</xdr:col>
      <xdr:colOff>626597</xdr:colOff>
      <xdr:row>38</xdr:row>
      <xdr:rowOff>2826000</xdr:rowOff>
    </xdr:to>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76" name="Entrada de lápiz 75">
              <a:extLst>
                <a:ext uri="{FF2B5EF4-FFF2-40B4-BE49-F238E27FC236}">
                  <a16:creationId xmlns:a16="http://schemas.microsoft.com/office/drawing/2014/main" id="{A2762C89-E4EA-46CC-8482-0A008CC2C2D4}"/>
                </a:ext>
              </a:extLst>
            </xdr14:cNvPr>
            <xdr14:cNvContentPartPr/>
          </xdr14:nvContentPartPr>
          <xdr14:nvPr macro=""/>
          <xdr14:xfrm>
            <a:off x="6011280" y="36455297"/>
            <a:ext cx="23400" cy="15120"/>
          </xdr14:xfrm>
        </xdr:contentPart>
      </mc:Choice>
      <mc:Fallback xmlns="">
        <xdr:pic>
          <xdr:nvPicPr>
            <xdr:cNvPr id="77" name="Entrada de lápiz 76">
              <a:extLst>
                <a:ext uri="{FF2B5EF4-FFF2-40B4-BE49-F238E27FC236}">
                  <a16:creationId xmlns:a16="http://schemas.microsoft.com/office/drawing/2014/main" id="{F41BC644-DC9F-41C0-91EE-30DF246EB86B}"/>
                </a:ext>
              </a:extLst>
            </xdr:cNvPr>
            <xdr:cNvPicPr/>
          </xdr:nvPicPr>
          <xdr:blipFill>
            <a:blip xmlns:r="http://schemas.openxmlformats.org/officeDocument/2006/relationships" r:embed="rId164"/>
            <a:stretch>
              <a:fillRect/>
            </a:stretch>
          </xdr:blipFill>
          <xdr:spPr>
            <a:xfrm>
              <a:off x="6002280" y="36446297"/>
              <a:ext cx="41040" cy="32760"/>
            </a:xfrm>
            <a:prstGeom prst="rect">
              <a:avLst/>
            </a:prstGeom>
          </xdr:spPr>
        </xdr:pic>
      </mc:Fallback>
    </mc:AlternateContent>
    <xdr:clientData/>
  </xdr:twoCellAnchor>
  <xdr:twoCellAnchor>
    <xdr:from>
      <xdr:col>8</xdr:col>
      <xdr:colOff>772273</xdr:colOff>
      <xdr:row>38</xdr:row>
      <xdr:rowOff>2677680</xdr:rowOff>
    </xdr:from>
    <xdr:to>
      <xdr:col>8</xdr:col>
      <xdr:colOff>783433</xdr:colOff>
      <xdr:row>38</xdr:row>
      <xdr:rowOff>2678040</xdr:rowOff>
    </xdr:to>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77" name="Entrada de lápiz 76">
              <a:extLst>
                <a:ext uri="{FF2B5EF4-FFF2-40B4-BE49-F238E27FC236}">
                  <a16:creationId xmlns:a16="http://schemas.microsoft.com/office/drawing/2014/main" id="{074B4B79-2542-411D-85C3-D9F4A0FCD689}"/>
                </a:ext>
              </a:extLst>
            </xdr14:cNvPr>
            <xdr14:cNvContentPartPr/>
          </xdr14:nvContentPartPr>
          <xdr14:nvPr macro=""/>
          <xdr14:xfrm>
            <a:off x="4222440" y="36322097"/>
            <a:ext cx="11160" cy="360"/>
          </xdr14:xfrm>
        </xdr:contentPart>
      </mc:Choice>
      <mc:Fallback xmlns="">
        <xdr:pic>
          <xdr:nvPicPr>
            <xdr:cNvPr id="78" name="Entrada de lápiz 77">
              <a:extLst>
                <a:ext uri="{FF2B5EF4-FFF2-40B4-BE49-F238E27FC236}">
                  <a16:creationId xmlns:a16="http://schemas.microsoft.com/office/drawing/2014/main" id="{5CFFBE41-3834-4CC8-AAD9-282EFF8DC62A}"/>
                </a:ext>
              </a:extLst>
            </xdr:cNvPr>
            <xdr:cNvPicPr/>
          </xdr:nvPicPr>
          <xdr:blipFill>
            <a:blip xmlns:r="http://schemas.openxmlformats.org/officeDocument/2006/relationships" r:embed="rId48"/>
            <a:stretch>
              <a:fillRect/>
            </a:stretch>
          </xdr:blipFill>
          <xdr:spPr>
            <a:xfrm>
              <a:off x="4213800" y="36313097"/>
              <a:ext cx="28800" cy="18000"/>
            </a:xfrm>
            <a:prstGeom prst="rect">
              <a:avLst/>
            </a:prstGeom>
          </xdr:spPr>
        </xdr:pic>
      </mc:Fallback>
    </mc:AlternateContent>
    <xdr:clientData/>
  </xdr:twoCellAnchor>
  <xdr:twoCellAnchor>
    <xdr:from>
      <xdr:col>8</xdr:col>
      <xdr:colOff>793513</xdr:colOff>
      <xdr:row>38</xdr:row>
      <xdr:rowOff>2677680</xdr:rowOff>
    </xdr:from>
    <xdr:to>
      <xdr:col>8</xdr:col>
      <xdr:colOff>793873</xdr:colOff>
      <xdr:row>38</xdr:row>
      <xdr:rowOff>2678040</xdr:rowOff>
    </xdr:to>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78" name="Entrada de lápiz 77">
              <a:extLst>
                <a:ext uri="{FF2B5EF4-FFF2-40B4-BE49-F238E27FC236}">
                  <a16:creationId xmlns:a16="http://schemas.microsoft.com/office/drawing/2014/main" id="{80E43E23-B135-4FEF-8799-4103BAB45B3A}"/>
                </a:ext>
              </a:extLst>
            </xdr14:cNvPr>
            <xdr14:cNvContentPartPr/>
          </xdr14:nvContentPartPr>
          <xdr14:nvPr macro=""/>
          <xdr14:xfrm>
            <a:off x="4243680" y="36322097"/>
            <a:ext cx="360" cy="360"/>
          </xdr14:xfrm>
        </xdr:contentPart>
      </mc:Choice>
      <mc:Fallback xmlns="">
        <xdr:pic>
          <xdr:nvPicPr>
            <xdr:cNvPr id="79" name="Entrada de lápiz 78">
              <a:extLst>
                <a:ext uri="{FF2B5EF4-FFF2-40B4-BE49-F238E27FC236}">
                  <a16:creationId xmlns:a16="http://schemas.microsoft.com/office/drawing/2014/main" id="{BBF1C546-E45E-4E90-8C89-2F6E2D8A7F0D}"/>
                </a:ext>
              </a:extLst>
            </xdr:cNvPr>
            <xdr:cNvPicPr/>
          </xdr:nvPicPr>
          <xdr:blipFill>
            <a:blip xmlns:r="http://schemas.openxmlformats.org/officeDocument/2006/relationships" r:embed="rId4"/>
            <a:stretch>
              <a:fillRect/>
            </a:stretch>
          </xdr:blipFill>
          <xdr:spPr>
            <a:xfrm>
              <a:off x="4234680" y="36313097"/>
              <a:ext cx="18000" cy="18000"/>
            </a:xfrm>
            <a:prstGeom prst="rect">
              <a:avLst/>
            </a:prstGeom>
          </xdr:spPr>
        </xdr:pic>
      </mc:Fallback>
    </mc:AlternateContent>
    <xdr:clientData/>
  </xdr:twoCellAnchor>
  <xdr:twoCellAnchor>
    <xdr:from>
      <xdr:col>34</xdr:col>
      <xdr:colOff>275100</xdr:colOff>
      <xdr:row>38</xdr:row>
      <xdr:rowOff>2836440</xdr:rowOff>
    </xdr:from>
    <xdr:to>
      <xdr:col>34</xdr:col>
      <xdr:colOff>275460</xdr:colOff>
      <xdr:row>38</xdr:row>
      <xdr:rowOff>2836800</xdr:rowOff>
    </xdr:to>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79" name="Entrada de lápiz 78">
              <a:extLst>
                <a:ext uri="{FF2B5EF4-FFF2-40B4-BE49-F238E27FC236}">
                  <a16:creationId xmlns:a16="http://schemas.microsoft.com/office/drawing/2014/main" id="{6BB2D8A6-C51C-4321-8D55-71D4FDD311BB}"/>
                </a:ext>
              </a:extLst>
            </xdr14:cNvPr>
            <xdr14:cNvContentPartPr/>
          </xdr14:nvContentPartPr>
          <xdr14:nvPr macro=""/>
          <xdr14:xfrm>
            <a:off x="20775017" y="36480857"/>
            <a:ext cx="360" cy="360"/>
          </xdr14:xfrm>
        </xdr:contentPart>
      </mc:Choice>
      <mc:Fallback xmlns="">
        <xdr:pic>
          <xdr:nvPicPr>
            <xdr:cNvPr id="83" name="Entrada de lápiz 82">
              <a:extLst>
                <a:ext uri="{FF2B5EF4-FFF2-40B4-BE49-F238E27FC236}">
                  <a16:creationId xmlns:a16="http://schemas.microsoft.com/office/drawing/2014/main" id="{DC90D74E-EA52-404E-AFCF-55B99EFFAC0A}"/>
                </a:ext>
              </a:extLst>
            </xdr:cNvPr>
            <xdr:cNvPicPr/>
          </xdr:nvPicPr>
          <xdr:blipFill>
            <a:blip xmlns:r="http://schemas.openxmlformats.org/officeDocument/2006/relationships" r:embed="rId4"/>
            <a:stretch>
              <a:fillRect/>
            </a:stretch>
          </xdr:blipFill>
          <xdr:spPr>
            <a:xfrm>
              <a:off x="20766017" y="36471857"/>
              <a:ext cx="18000" cy="18000"/>
            </a:xfrm>
            <a:prstGeom prst="rect">
              <a:avLst/>
            </a:prstGeom>
          </xdr:spPr>
        </xdr:pic>
      </mc:Fallback>
    </mc:AlternateContent>
    <xdr:clientData/>
  </xdr:twoCellAnchor>
  <xdr:twoCellAnchor>
    <xdr:from>
      <xdr:col>34</xdr:col>
      <xdr:colOff>179713</xdr:colOff>
      <xdr:row>38</xdr:row>
      <xdr:rowOff>2804400</xdr:rowOff>
    </xdr:from>
    <xdr:to>
      <xdr:col>34</xdr:col>
      <xdr:colOff>180073</xdr:colOff>
      <xdr:row>38</xdr:row>
      <xdr:rowOff>2804760</xdr:rowOff>
    </xdr:to>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80" name="Entrada de lápiz 79">
              <a:extLst>
                <a:ext uri="{FF2B5EF4-FFF2-40B4-BE49-F238E27FC236}">
                  <a16:creationId xmlns:a16="http://schemas.microsoft.com/office/drawing/2014/main" id="{F1E087FF-3F94-4361-9E75-2AF7EC88A860}"/>
                </a:ext>
              </a:extLst>
            </xdr14:cNvPr>
            <xdr14:cNvContentPartPr/>
          </xdr14:nvContentPartPr>
          <xdr14:nvPr macro=""/>
          <xdr14:xfrm>
            <a:off x="20679630" y="36448817"/>
            <a:ext cx="360" cy="360"/>
          </xdr14:xfrm>
        </xdr:contentPart>
      </mc:Choice>
      <mc:Fallback xmlns="">
        <xdr:pic>
          <xdr:nvPicPr>
            <xdr:cNvPr id="86" name="Entrada de lápiz 85">
              <a:extLst>
                <a:ext uri="{FF2B5EF4-FFF2-40B4-BE49-F238E27FC236}">
                  <a16:creationId xmlns:a16="http://schemas.microsoft.com/office/drawing/2014/main" id="{52E25155-374A-4B7F-9B4B-9B4E76D96730}"/>
                </a:ext>
              </a:extLst>
            </xdr:cNvPr>
            <xdr:cNvPicPr/>
          </xdr:nvPicPr>
          <xdr:blipFill>
            <a:blip xmlns:r="http://schemas.openxmlformats.org/officeDocument/2006/relationships" r:embed="rId4"/>
            <a:stretch>
              <a:fillRect/>
            </a:stretch>
          </xdr:blipFill>
          <xdr:spPr>
            <a:xfrm>
              <a:off x="20670630" y="36439817"/>
              <a:ext cx="18000" cy="18000"/>
            </a:xfrm>
            <a:prstGeom prst="rect">
              <a:avLst/>
            </a:prstGeom>
          </xdr:spPr>
        </xdr:pic>
      </mc:Fallback>
    </mc:AlternateContent>
    <xdr:clientData/>
  </xdr:twoCellAnchor>
  <xdr:twoCellAnchor>
    <xdr:from>
      <xdr:col>34</xdr:col>
      <xdr:colOff>274753</xdr:colOff>
      <xdr:row>38</xdr:row>
      <xdr:rowOff>2677680</xdr:rowOff>
    </xdr:from>
    <xdr:to>
      <xdr:col>34</xdr:col>
      <xdr:colOff>275113</xdr:colOff>
      <xdr:row>38</xdr:row>
      <xdr:rowOff>2678040</xdr:rowOff>
    </xdr:to>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81" name="Entrada de lápiz 80">
              <a:extLst>
                <a:ext uri="{FF2B5EF4-FFF2-40B4-BE49-F238E27FC236}">
                  <a16:creationId xmlns:a16="http://schemas.microsoft.com/office/drawing/2014/main" id="{EE391143-8B34-42CF-998E-2ACDEFCE8058}"/>
                </a:ext>
              </a:extLst>
            </xdr14:cNvPr>
            <xdr14:cNvContentPartPr/>
          </xdr14:nvContentPartPr>
          <xdr14:nvPr macro=""/>
          <xdr14:xfrm>
            <a:off x="20774670" y="36322097"/>
            <a:ext cx="360" cy="360"/>
          </xdr14:xfrm>
        </xdr:contentPart>
      </mc:Choice>
      <mc:Fallback xmlns="">
        <xdr:pic>
          <xdr:nvPicPr>
            <xdr:cNvPr id="87" name="Entrada de lápiz 86">
              <a:extLst>
                <a:ext uri="{FF2B5EF4-FFF2-40B4-BE49-F238E27FC236}">
                  <a16:creationId xmlns:a16="http://schemas.microsoft.com/office/drawing/2014/main" id="{73E393E6-88CF-4B35-9499-255697786056}"/>
                </a:ext>
              </a:extLst>
            </xdr:cNvPr>
            <xdr:cNvPicPr/>
          </xdr:nvPicPr>
          <xdr:blipFill>
            <a:blip xmlns:r="http://schemas.openxmlformats.org/officeDocument/2006/relationships" r:embed="rId4"/>
            <a:stretch>
              <a:fillRect/>
            </a:stretch>
          </xdr:blipFill>
          <xdr:spPr>
            <a:xfrm>
              <a:off x="20766030" y="36313097"/>
              <a:ext cx="18000" cy="18000"/>
            </a:xfrm>
            <a:prstGeom prst="rect">
              <a:avLst/>
            </a:prstGeom>
          </xdr:spPr>
        </xdr:pic>
      </mc:Fallback>
    </mc:AlternateContent>
    <xdr:clientData/>
  </xdr:twoCellAnchor>
  <xdr:twoCellAnchor>
    <xdr:from>
      <xdr:col>22</xdr:col>
      <xdr:colOff>391400</xdr:colOff>
      <xdr:row>38</xdr:row>
      <xdr:rowOff>3820320</xdr:rowOff>
    </xdr:from>
    <xdr:to>
      <xdr:col>22</xdr:col>
      <xdr:colOff>391760</xdr:colOff>
      <xdr:row>38</xdr:row>
      <xdr:rowOff>3820680</xdr:rowOff>
    </xdr:to>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82" name="Entrada de lápiz 81">
              <a:extLst>
                <a:ext uri="{FF2B5EF4-FFF2-40B4-BE49-F238E27FC236}">
                  <a16:creationId xmlns:a16="http://schemas.microsoft.com/office/drawing/2014/main" id="{DDCABC45-C11C-4F81-983D-406C906EAA7B}"/>
                </a:ext>
              </a:extLst>
            </xdr14:cNvPr>
            <xdr14:cNvContentPartPr/>
          </xdr14:nvContentPartPr>
          <xdr14:nvPr macro=""/>
          <xdr14:xfrm>
            <a:off x="15049317" y="37464737"/>
            <a:ext cx="360" cy="360"/>
          </xdr14:xfrm>
        </xdr:contentPart>
      </mc:Choice>
      <mc:Fallback xmlns="">
        <xdr:pic>
          <xdr:nvPicPr>
            <xdr:cNvPr id="92" name="Entrada de lápiz 91">
              <a:extLst>
                <a:ext uri="{FF2B5EF4-FFF2-40B4-BE49-F238E27FC236}">
                  <a16:creationId xmlns:a16="http://schemas.microsoft.com/office/drawing/2014/main" id="{9B7220AE-109F-4E4C-A47F-73C76208F058}"/>
                </a:ext>
              </a:extLst>
            </xdr:cNvPr>
            <xdr:cNvPicPr/>
          </xdr:nvPicPr>
          <xdr:blipFill>
            <a:blip xmlns:r="http://schemas.openxmlformats.org/officeDocument/2006/relationships" r:embed="rId4"/>
            <a:stretch>
              <a:fillRect/>
            </a:stretch>
          </xdr:blipFill>
          <xdr:spPr>
            <a:xfrm>
              <a:off x="15040677" y="37455737"/>
              <a:ext cx="18000" cy="18000"/>
            </a:xfrm>
            <a:prstGeom prst="rect">
              <a:avLst/>
            </a:prstGeom>
          </xdr:spPr>
        </xdr:pic>
      </mc:Fallback>
    </mc:AlternateContent>
    <xdr:clientData/>
  </xdr:twoCellAnchor>
  <xdr:twoCellAnchor>
    <xdr:from>
      <xdr:col>26</xdr:col>
      <xdr:colOff>200867</xdr:colOff>
      <xdr:row>38</xdr:row>
      <xdr:rowOff>2867760</xdr:rowOff>
    </xdr:from>
    <xdr:to>
      <xdr:col>26</xdr:col>
      <xdr:colOff>201227</xdr:colOff>
      <xdr:row>38</xdr:row>
      <xdr:rowOff>2868120</xdr:rowOff>
    </xdr:to>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83" name="Entrada de lápiz 82">
              <a:extLst>
                <a:ext uri="{FF2B5EF4-FFF2-40B4-BE49-F238E27FC236}">
                  <a16:creationId xmlns:a16="http://schemas.microsoft.com/office/drawing/2014/main" id="{488750CD-C00B-4D3C-B6A8-FB9D5F870692}"/>
                </a:ext>
              </a:extLst>
            </xdr14:cNvPr>
            <xdr14:cNvContentPartPr/>
          </xdr14:nvContentPartPr>
          <xdr14:nvPr macro=""/>
          <xdr14:xfrm>
            <a:off x="16806117" y="36512177"/>
            <a:ext cx="360" cy="360"/>
          </xdr14:xfrm>
        </xdr:contentPart>
      </mc:Choice>
      <mc:Fallback xmlns="">
        <xdr:pic>
          <xdr:nvPicPr>
            <xdr:cNvPr id="93" name="Entrada de lápiz 92">
              <a:extLst>
                <a:ext uri="{FF2B5EF4-FFF2-40B4-BE49-F238E27FC236}">
                  <a16:creationId xmlns:a16="http://schemas.microsoft.com/office/drawing/2014/main" id="{71ED6D97-CFC0-4EF4-8000-68F0A44E013C}"/>
                </a:ext>
              </a:extLst>
            </xdr:cNvPr>
            <xdr:cNvPicPr/>
          </xdr:nvPicPr>
          <xdr:blipFill>
            <a:blip xmlns:r="http://schemas.openxmlformats.org/officeDocument/2006/relationships" r:embed="rId4"/>
            <a:stretch>
              <a:fillRect/>
            </a:stretch>
          </xdr:blipFill>
          <xdr:spPr>
            <a:xfrm>
              <a:off x="16797477" y="36503537"/>
              <a:ext cx="18000" cy="18000"/>
            </a:xfrm>
            <a:prstGeom prst="rect">
              <a:avLst/>
            </a:prstGeom>
          </xdr:spPr>
        </xdr:pic>
      </mc:Fallback>
    </mc:AlternateContent>
    <xdr:clientData/>
  </xdr:twoCellAnchor>
  <xdr:twoCellAnchor>
    <xdr:from>
      <xdr:col>8</xdr:col>
      <xdr:colOff>973587</xdr:colOff>
      <xdr:row>15</xdr:row>
      <xdr:rowOff>931450</xdr:rowOff>
    </xdr:from>
    <xdr:to>
      <xdr:col>8</xdr:col>
      <xdr:colOff>973947</xdr:colOff>
      <xdr:row>15</xdr:row>
      <xdr:rowOff>931810</xdr:rowOff>
    </xdr:to>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84" name="Entrada de lápiz 83">
              <a:extLst>
                <a:ext uri="{FF2B5EF4-FFF2-40B4-BE49-F238E27FC236}">
                  <a16:creationId xmlns:a16="http://schemas.microsoft.com/office/drawing/2014/main" id="{8BD36A89-FE16-4D90-B6AA-F1115AC34B2A}"/>
                </a:ext>
              </a:extLst>
            </xdr14:cNvPr>
            <xdr14:cNvContentPartPr/>
          </xdr14:nvContentPartPr>
          <xdr14:nvPr macro=""/>
          <xdr14:xfrm>
            <a:off x="9016920" y="6889867"/>
            <a:ext cx="360" cy="360"/>
          </xdr14:xfrm>
        </xdr:contentPart>
      </mc:Choice>
      <mc:Fallback xmlns="">
        <xdr:pic>
          <xdr:nvPicPr>
            <xdr:cNvPr id="147" name="Entrada de lápiz 146">
              <a:extLst>
                <a:ext uri="{FF2B5EF4-FFF2-40B4-BE49-F238E27FC236}">
                  <a16:creationId xmlns:a16="http://schemas.microsoft.com/office/drawing/2014/main" id="{BE15DC00-6E6A-498F-9643-9DAFCA2F5408}"/>
                </a:ext>
              </a:extLst>
            </xdr:cNvPr>
            <xdr:cNvPicPr/>
          </xdr:nvPicPr>
          <xdr:blipFill>
            <a:blip xmlns:r="http://schemas.openxmlformats.org/officeDocument/2006/relationships" r:embed="rId4"/>
            <a:stretch>
              <a:fillRect/>
            </a:stretch>
          </xdr:blipFill>
          <xdr:spPr>
            <a:xfrm>
              <a:off x="9007920" y="6880867"/>
              <a:ext cx="18000" cy="18000"/>
            </a:xfrm>
            <a:prstGeom prst="rect">
              <a:avLst/>
            </a:prstGeom>
          </xdr:spPr>
        </xdr:pic>
      </mc:Fallback>
    </mc:AlternateContent>
    <xdr:clientData/>
  </xdr:twoCellAnchor>
  <xdr:twoCellAnchor>
    <xdr:from>
      <xdr:col>8</xdr:col>
      <xdr:colOff>1026147</xdr:colOff>
      <xdr:row>15</xdr:row>
      <xdr:rowOff>888970</xdr:rowOff>
    </xdr:from>
    <xdr:to>
      <xdr:col>8</xdr:col>
      <xdr:colOff>1026507</xdr:colOff>
      <xdr:row>15</xdr:row>
      <xdr:rowOff>889330</xdr:rowOff>
    </xdr:to>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85" name="Entrada de lápiz 84">
              <a:extLst>
                <a:ext uri="{FF2B5EF4-FFF2-40B4-BE49-F238E27FC236}">
                  <a16:creationId xmlns:a16="http://schemas.microsoft.com/office/drawing/2014/main" id="{CBA310DD-4C42-4CC6-BC0F-2A6273965D91}"/>
                </a:ext>
              </a:extLst>
            </xdr14:cNvPr>
            <xdr14:cNvContentPartPr/>
          </xdr14:nvContentPartPr>
          <xdr14:nvPr macro=""/>
          <xdr14:xfrm>
            <a:off x="9069480" y="6847387"/>
            <a:ext cx="360" cy="360"/>
          </xdr14:xfrm>
        </xdr:contentPart>
      </mc:Choice>
      <mc:Fallback xmlns="">
        <xdr:pic>
          <xdr:nvPicPr>
            <xdr:cNvPr id="148" name="Entrada de lápiz 147">
              <a:extLst>
                <a:ext uri="{FF2B5EF4-FFF2-40B4-BE49-F238E27FC236}">
                  <a16:creationId xmlns:a16="http://schemas.microsoft.com/office/drawing/2014/main" id="{01B1729D-AB9E-483A-96A5-8F68BA786B94}"/>
                </a:ext>
              </a:extLst>
            </xdr:cNvPr>
            <xdr:cNvPicPr/>
          </xdr:nvPicPr>
          <xdr:blipFill>
            <a:blip xmlns:r="http://schemas.openxmlformats.org/officeDocument/2006/relationships" r:embed="rId4"/>
            <a:stretch>
              <a:fillRect/>
            </a:stretch>
          </xdr:blipFill>
          <xdr:spPr>
            <a:xfrm>
              <a:off x="9060840" y="6838387"/>
              <a:ext cx="18000" cy="18000"/>
            </a:xfrm>
            <a:prstGeom prst="rect">
              <a:avLst/>
            </a:prstGeom>
          </xdr:spPr>
        </xdr:pic>
      </mc:Fallback>
    </mc:AlternateContent>
    <xdr:clientData/>
  </xdr:twoCellAnchor>
  <xdr:twoCellAnchor>
    <xdr:from>
      <xdr:col>26</xdr:col>
      <xdr:colOff>158447</xdr:colOff>
      <xdr:row>35</xdr:row>
      <xdr:rowOff>666720</xdr:rowOff>
    </xdr:from>
    <xdr:to>
      <xdr:col>26</xdr:col>
      <xdr:colOff>158807</xdr:colOff>
      <xdr:row>35</xdr:row>
      <xdr:rowOff>667080</xdr:rowOff>
    </xdr:to>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86" name="Entrada de lápiz 85">
              <a:extLst>
                <a:ext uri="{FF2B5EF4-FFF2-40B4-BE49-F238E27FC236}">
                  <a16:creationId xmlns:a16="http://schemas.microsoft.com/office/drawing/2014/main" id="{C570CD4F-0F7C-4CC6-82FC-C6F33C478FBB}"/>
                </a:ext>
              </a:extLst>
            </xdr14:cNvPr>
            <xdr14:cNvContentPartPr/>
          </xdr14:nvContentPartPr>
          <xdr14:nvPr macro=""/>
          <xdr14:xfrm>
            <a:off x="22330530" y="41063303"/>
            <a:ext cx="360" cy="360"/>
          </xdr14:xfrm>
        </xdr:contentPart>
      </mc:Choice>
      <mc:Fallback xmlns="">
        <xdr:pic>
          <xdr:nvPicPr>
            <xdr:cNvPr id="144" name="Entrada de lápiz 143">
              <a:extLst>
                <a:ext uri="{FF2B5EF4-FFF2-40B4-BE49-F238E27FC236}">
                  <a16:creationId xmlns:a16="http://schemas.microsoft.com/office/drawing/2014/main" id="{28CEFCFD-9C15-46B1-9B34-865C255E54D6}"/>
                </a:ext>
              </a:extLst>
            </xdr:cNvPr>
            <xdr:cNvPicPr/>
          </xdr:nvPicPr>
          <xdr:blipFill>
            <a:blip xmlns:r="http://schemas.openxmlformats.org/officeDocument/2006/relationships" r:embed="rId4"/>
            <a:stretch>
              <a:fillRect/>
            </a:stretch>
          </xdr:blipFill>
          <xdr:spPr>
            <a:xfrm>
              <a:off x="22321530" y="41054303"/>
              <a:ext cx="18000" cy="18000"/>
            </a:xfrm>
            <a:prstGeom prst="rect">
              <a:avLst/>
            </a:prstGeom>
          </xdr:spPr>
        </xdr:pic>
      </mc:Fallback>
    </mc:AlternateContent>
    <xdr:clientData/>
  </xdr:twoCellAnchor>
  <xdr:twoCellAnchor>
    <xdr:from>
      <xdr:col>27</xdr:col>
      <xdr:colOff>158447</xdr:colOff>
      <xdr:row>35</xdr:row>
      <xdr:rowOff>666720</xdr:rowOff>
    </xdr:from>
    <xdr:to>
      <xdr:col>27</xdr:col>
      <xdr:colOff>158807</xdr:colOff>
      <xdr:row>35</xdr:row>
      <xdr:rowOff>667080</xdr:rowOff>
    </xdr:to>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89" name="Entrada de lápiz 88">
              <a:extLst>
                <a:ext uri="{FF2B5EF4-FFF2-40B4-BE49-F238E27FC236}">
                  <a16:creationId xmlns:a16="http://schemas.microsoft.com/office/drawing/2014/main" id="{28498381-281D-4A95-AA1D-B9F8FAEFE7BF}"/>
                </a:ext>
              </a:extLst>
            </xdr14:cNvPr>
            <xdr14:cNvContentPartPr/>
          </xdr14:nvContentPartPr>
          <xdr14:nvPr macro=""/>
          <xdr14:xfrm>
            <a:off x="22330530" y="41063303"/>
            <a:ext cx="360" cy="360"/>
          </xdr14:xfrm>
        </xdr:contentPart>
      </mc:Choice>
      <mc:Fallback xmlns="">
        <xdr:pic>
          <xdr:nvPicPr>
            <xdr:cNvPr id="144" name="Entrada de lápiz 143">
              <a:extLst>
                <a:ext uri="{FF2B5EF4-FFF2-40B4-BE49-F238E27FC236}">
                  <a16:creationId xmlns:a16="http://schemas.microsoft.com/office/drawing/2014/main" id="{28CEFCFD-9C15-46B1-9B34-865C255E54D6}"/>
                </a:ext>
              </a:extLst>
            </xdr:cNvPr>
            <xdr:cNvPicPr/>
          </xdr:nvPicPr>
          <xdr:blipFill>
            <a:blip xmlns:r="http://schemas.openxmlformats.org/officeDocument/2006/relationships" r:embed="rId176"/>
            <a:stretch>
              <a:fillRect/>
            </a:stretch>
          </xdr:blipFill>
          <xdr:spPr>
            <a:xfrm>
              <a:off x="22321530" y="41054303"/>
              <a:ext cx="18000" cy="18000"/>
            </a:xfrm>
            <a:prstGeom prst="rect">
              <a:avLst/>
            </a:prstGeom>
          </xdr:spPr>
        </xdr:pic>
      </mc:Fallback>
    </mc:AlternateContent>
    <xdr:clientData/>
  </xdr:twoCellAnchor>
  <xdr:twoCellAnchor>
    <xdr:from>
      <xdr:col>25</xdr:col>
      <xdr:colOff>158447</xdr:colOff>
      <xdr:row>35</xdr:row>
      <xdr:rowOff>666720</xdr:rowOff>
    </xdr:from>
    <xdr:to>
      <xdr:col>25</xdr:col>
      <xdr:colOff>158807</xdr:colOff>
      <xdr:row>35</xdr:row>
      <xdr:rowOff>667080</xdr:rowOff>
    </xdr:to>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90" name="Entrada de lápiz 89">
              <a:extLst>
                <a:ext uri="{FF2B5EF4-FFF2-40B4-BE49-F238E27FC236}">
                  <a16:creationId xmlns:a16="http://schemas.microsoft.com/office/drawing/2014/main" id="{13A8719D-6B0D-42C8-83B4-BA0E5876A771}"/>
                </a:ext>
              </a:extLst>
            </xdr14:cNvPr>
            <xdr14:cNvContentPartPr/>
          </xdr14:nvContentPartPr>
          <xdr14:nvPr macro=""/>
          <xdr14:xfrm>
            <a:off x="22330530" y="41063303"/>
            <a:ext cx="360" cy="360"/>
          </xdr14:xfrm>
        </xdr:contentPart>
      </mc:Choice>
      <mc:Fallback xmlns="">
        <xdr:pic>
          <xdr:nvPicPr>
            <xdr:cNvPr id="144" name="Entrada de lápiz 143">
              <a:extLst>
                <a:ext uri="{FF2B5EF4-FFF2-40B4-BE49-F238E27FC236}">
                  <a16:creationId xmlns:a16="http://schemas.microsoft.com/office/drawing/2014/main" id="{28CEFCFD-9C15-46B1-9B34-865C255E54D6}"/>
                </a:ext>
              </a:extLst>
            </xdr:cNvPr>
            <xdr:cNvPicPr/>
          </xdr:nvPicPr>
          <xdr:blipFill>
            <a:blip xmlns:r="http://schemas.openxmlformats.org/officeDocument/2006/relationships" r:embed="rId176"/>
            <a:stretch>
              <a:fillRect/>
            </a:stretch>
          </xdr:blipFill>
          <xdr:spPr>
            <a:xfrm>
              <a:off x="22321530" y="41054303"/>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287055</xdr:colOff>
      <xdr:row>40</xdr:row>
      <xdr:rowOff>13048</xdr:rowOff>
    </xdr:from>
    <xdr:to>
      <xdr:col>6</xdr:col>
      <xdr:colOff>2146819</xdr:colOff>
      <xdr:row>44</xdr:row>
      <xdr:rowOff>74744</xdr:rowOff>
    </xdr:to>
    <xdr:sp macro="" textlink="">
      <xdr:nvSpPr>
        <xdr:cNvPr id="2" name="Text Box 45">
          <a:extLst>
            <a:ext uri="{FF2B5EF4-FFF2-40B4-BE49-F238E27FC236}">
              <a16:creationId xmlns:a16="http://schemas.microsoft.com/office/drawing/2014/main" id="{73940EDE-E72C-4B39-895D-D4DE3CA2A728}"/>
            </a:ext>
          </a:extLst>
        </xdr:cNvPr>
        <xdr:cNvSpPr txBox="1">
          <a:spLocks noChangeArrowheads="1"/>
        </xdr:cNvSpPr>
      </xdr:nvSpPr>
      <xdr:spPr bwMode="auto">
        <a:xfrm>
          <a:off x="8059455" y="31285528"/>
          <a:ext cx="4816324" cy="73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1104900</xdr:colOff>
      <xdr:row>40</xdr:row>
      <xdr:rowOff>9525</xdr:rowOff>
    </xdr:from>
    <xdr:to>
      <xdr:col>7</xdr:col>
      <xdr:colOff>1457325</xdr:colOff>
      <xdr:row>41</xdr:row>
      <xdr:rowOff>5603</xdr:rowOff>
    </xdr:to>
    <xdr:pic>
      <xdr:nvPicPr>
        <xdr:cNvPr id="3" name="Imagen 2">
          <a:extLst>
            <a:ext uri="{FF2B5EF4-FFF2-40B4-BE49-F238E27FC236}">
              <a16:creationId xmlns:a16="http://schemas.microsoft.com/office/drawing/2014/main" id="{073DE787-6046-4F8B-91F4-FD3C26CF6F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5580" y="31282005"/>
          <a:ext cx="7980045" cy="163716"/>
        </a:xfrm>
        <a:prstGeom prst="rect">
          <a:avLst/>
        </a:prstGeom>
      </xdr:spPr>
    </xdr:pic>
    <xdr:clientData/>
  </xdr:twoCellAnchor>
  <xdr:twoCellAnchor editAs="oneCell">
    <xdr:from>
      <xdr:col>0</xdr:col>
      <xdr:colOff>828677</xdr:colOff>
      <xdr:row>0</xdr:row>
      <xdr:rowOff>0</xdr:rowOff>
    </xdr:from>
    <xdr:to>
      <xdr:col>1</xdr:col>
      <xdr:colOff>1556657</xdr:colOff>
      <xdr:row>7</xdr:row>
      <xdr:rowOff>252678</xdr:rowOff>
    </xdr:to>
    <xdr:pic>
      <xdr:nvPicPr>
        <xdr:cNvPr id="4" name="Imagen 3">
          <a:extLst>
            <a:ext uri="{FF2B5EF4-FFF2-40B4-BE49-F238E27FC236}">
              <a16:creationId xmlns:a16="http://schemas.microsoft.com/office/drawing/2014/main" id="{9A746338-05DF-4F19-BDBC-A873DF7B03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8677" y="0"/>
          <a:ext cx="2774494" cy="840507"/>
        </a:xfrm>
        <a:prstGeom prst="rect">
          <a:avLst/>
        </a:prstGeom>
      </xdr:spPr>
    </xdr:pic>
    <xdr:clientData/>
  </xdr:twoCellAnchor>
  <xdr:twoCellAnchor>
    <xdr:from>
      <xdr:col>25</xdr:col>
      <xdr:colOff>0</xdr:colOff>
      <xdr:row>38</xdr:row>
      <xdr:rowOff>0</xdr:rowOff>
    </xdr:from>
    <xdr:to>
      <xdr:col>32</xdr:col>
      <xdr:colOff>0</xdr:colOff>
      <xdr:row>42</xdr:row>
      <xdr:rowOff>61696</xdr:rowOff>
    </xdr:to>
    <xdr:sp macro="" textlink="">
      <xdr:nvSpPr>
        <xdr:cNvPr id="5" name="Text Box 45">
          <a:extLst>
            <a:ext uri="{FF2B5EF4-FFF2-40B4-BE49-F238E27FC236}">
              <a16:creationId xmlns:a16="http://schemas.microsoft.com/office/drawing/2014/main" id="{8467467F-900B-4614-842C-DBA794AC2BE9}"/>
            </a:ext>
          </a:extLst>
        </xdr:cNvPr>
        <xdr:cNvSpPr txBox="1">
          <a:spLocks noChangeArrowheads="1"/>
        </xdr:cNvSpPr>
      </xdr:nvSpPr>
      <xdr:spPr bwMode="auto">
        <a:xfrm>
          <a:off x="30998160" y="30937200"/>
          <a:ext cx="3840480" cy="73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Fax:  601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287055</xdr:colOff>
      <xdr:row>46</xdr:row>
      <xdr:rowOff>13048</xdr:rowOff>
    </xdr:from>
    <xdr:to>
      <xdr:col>6</xdr:col>
      <xdr:colOff>2146819</xdr:colOff>
      <xdr:row>50</xdr:row>
      <xdr:rowOff>74744</xdr:rowOff>
    </xdr:to>
    <xdr:sp macro="" textlink="">
      <xdr:nvSpPr>
        <xdr:cNvPr id="2" name="Text Box 45">
          <a:extLst>
            <a:ext uri="{FF2B5EF4-FFF2-40B4-BE49-F238E27FC236}">
              <a16:creationId xmlns:a16="http://schemas.microsoft.com/office/drawing/2014/main" id="{86DEE2D8-834D-43AC-8FB1-2B1E33A87137}"/>
            </a:ext>
          </a:extLst>
        </xdr:cNvPr>
        <xdr:cNvSpPr txBox="1">
          <a:spLocks noChangeArrowheads="1"/>
        </xdr:cNvSpPr>
      </xdr:nvSpPr>
      <xdr:spPr bwMode="auto">
        <a:xfrm>
          <a:off x="5293395" y="26873548"/>
          <a:ext cx="4359124" cy="73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1104900</xdr:colOff>
      <xdr:row>46</xdr:row>
      <xdr:rowOff>9525</xdr:rowOff>
    </xdr:from>
    <xdr:to>
      <xdr:col>8</xdr:col>
      <xdr:colOff>559972</xdr:colOff>
      <xdr:row>47</xdr:row>
      <xdr:rowOff>13537</xdr:rowOff>
    </xdr:to>
    <xdr:pic>
      <xdr:nvPicPr>
        <xdr:cNvPr id="3" name="Imagen 2">
          <a:extLst>
            <a:ext uri="{FF2B5EF4-FFF2-40B4-BE49-F238E27FC236}">
              <a16:creationId xmlns:a16="http://schemas.microsoft.com/office/drawing/2014/main" id="{FB97AE2C-7EC6-4A15-8DB3-509E3C38F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01540" y="26870025"/>
          <a:ext cx="8029265" cy="171652"/>
        </a:xfrm>
        <a:prstGeom prst="rect">
          <a:avLst/>
        </a:prstGeom>
      </xdr:spPr>
    </xdr:pic>
    <xdr:clientData/>
  </xdr:twoCellAnchor>
  <xdr:twoCellAnchor editAs="oneCell">
    <xdr:from>
      <xdr:col>0</xdr:col>
      <xdr:colOff>1185864</xdr:colOff>
      <xdr:row>2</xdr:row>
      <xdr:rowOff>166687</xdr:rowOff>
    </xdr:from>
    <xdr:to>
      <xdr:col>3</xdr:col>
      <xdr:colOff>941692</xdr:colOff>
      <xdr:row>6</xdr:row>
      <xdr:rowOff>52884</xdr:rowOff>
    </xdr:to>
    <xdr:pic>
      <xdr:nvPicPr>
        <xdr:cNvPr id="4" name="Imagen 3">
          <a:extLst>
            <a:ext uri="{FF2B5EF4-FFF2-40B4-BE49-F238E27FC236}">
              <a16:creationId xmlns:a16="http://schemas.microsoft.com/office/drawing/2014/main" id="{DA69E4EC-9240-44D6-B58A-4E24D8CE97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3464" y="540067"/>
          <a:ext cx="3504868" cy="1074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287055</xdr:colOff>
      <xdr:row>28</xdr:row>
      <xdr:rowOff>13048</xdr:rowOff>
    </xdr:from>
    <xdr:to>
      <xdr:col>6</xdr:col>
      <xdr:colOff>2146819</xdr:colOff>
      <xdr:row>32</xdr:row>
      <xdr:rowOff>74744</xdr:rowOff>
    </xdr:to>
    <xdr:sp macro="" textlink="">
      <xdr:nvSpPr>
        <xdr:cNvPr id="2" name="Text Box 45">
          <a:extLst>
            <a:ext uri="{FF2B5EF4-FFF2-40B4-BE49-F238E27FC236}">
              <a16:creationId xmlns:a16="http://schemas.microsoft.com/office/drawing/2014/main" id="{109AD0D3-8C28-4791-80E1-A03AEB313429}"/>
            </a:ext>
          </a:extLst>
        </xdr:cNvPr>
        <xdr:cNvSpPr txBox="1">
          <a:spLocks noChangeArrowheads="1"/>
        </xdr:cNvSpPr>
      </xdr:nvSpPr>
      <xdr:spPr bwMode="auto">
        <a:xfrm>
          <a:off x="8059455" y="25280968"/>
          <a:ext cx="4816324" cy="73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1104900</xdr:colOff>
      <xdr:row>28</xdr:row>
      <xdr:rowOff>9525</xdr:rowOff>
    </xdr:from>
    <xdr:to>
      <xdr:col>7</xdr:col>
      <xdr:colOff>1502569</xdr:colOff>
      <xdr:row>29</xdr:row>
      <xdr:rowOff>5599</xdr:rowOff>
    </xdr:to>
    <xdr:pic>
      <xdr:nvPicPr>
        <xdr:cNvPr id="3" name="Imagen 2">
          <a:extLst>
            <a:ext uri="{FF2B5EF4-FFF2-40B4-BE49-F238E27FC236}">
              <a16:creationId xmlns:a16="http://schemas.microsoft.com/office/drawing/2014/main" id="{85B99D55-4BCF-4E33-BDF1-D6D1E701C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5580" y="25277445"/>
          <a:ext cx="8025289" cy="163715"/>
        </a:xfrm>
        <a:prstGeom prst="rect">
          <a:avLst/>
        </a:prstGeom>
      </xdr:spPr>
    </xdr:pic>
    <xdr:clientData/>
  </xdr:twoCellAnchor>
  <xdr:twoCellAnchor editAs="oneCell">
    <xdr:from>
      <xdr:col>1</xdr:col>
      <xdr:colOff>1304926</xdr:colOff>
      <xdr:row>2</xdr:row>
      <xdr:rowOff>0</xdr:rowOff>
    </xdr:from>
    <xdr:to>
      <xdr:col>3</xdr:col>
      <xdr:colOff>1438276</xdr:colOff>
      <xdr:row>7</xdr:row>
      <xdr:rowOff>117179</xdr:rowOff>
    </xdr:to>
    <xdr:pic>
      <xdr:nvPicPr>
        <xdr:cNvPr id="4" name="Imagen 3">
          <a:extLst>
            <a:ext uri="{FF2B5EF4-FFF2-40B4-BE49-F238E27FC236}">
              <a16:creationId xmlns:a16="http://schemas.microsoft.com/office/drawing/2014/main" id="{2C5388C5-F36D-4192-AD33-18775B6BBE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4706" y="373380"/>
          <a:ext cx="3524250" cy="10696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782355</xdr:colOff>
      <xdr:row>33</xdr:row>
      <xdr:rowOff>60673</xdr:rowOff>
    </xdr:from>
    <xdr:to>
      <xdr:col>7</xdr:col>
      <xdr:colOff>365644</xdr:colOff>
      <xdr:row>43</xdr:row>
      <xdr:rowOff>46169</xdr:rowOff>
    </xdr:to>
    <xdr:sp macro="" textlink="">
      <xdr:nvSpPr>
        <xdr:cNvPr id="2" name="Text Box 45">
          <a:extLst>
            <a:ext uri="{FF2B5EF4-FFF2-40B4-BE49-F238E27FC236}">
              <a16:creationId xmlns:a16="http://schemas.microsoft.com/office/drawing/2014/main" id="{108A405D-2A07-4579-8999-590639C162B9}"/>
            </a:ext>
          </a:extLst>
        </xdr:cNvPr>
        <xdr:cNvSpPr txBox="1">
          <a:spLocks noChangeArrowheads="1"/>
        </xdr:cNvSpPr>
      </xdr:nvSpPr>
      <xdr:spPr bwMode="auto">
        <a:xfrm>
          <a:off x="8335680" y="19434523"/>
          <a:ext cx="4736314" cy="189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1514475</xdr:colOff>
      <xdr:row>32</xdr:row>
      <xdr:rowOff>47625</xdr:rowOff>
    </xdr:from>
    <xdr:to>
      <xdr:col>8</xdr:col>
      <xdr:colOff>276225</xdr:colOff>
      <xdr:row>33</xdr:row>
      <xdr:rowOff>57987</xdr:rowOff>
    </xdr:to>
    <xdr:pic>
      <xdr:nvPicPr>
        <xdr:cNvPr id="3" name="Imagen 2">
          <a:extLst>
            <a:ext uri="{FF2B5EF4-FFF2-40B4-BE49-F238E27FC236}">
              <a16:creationId xmlns:a16="http://schemas.microsoft.com/office/drawing/2014/main" id="{A25095B3-D938-4044-B6E1-39A879979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0850" y="19230975"/>
          <a:ext cx="7772400" cy="177049"/>
        </a:xfrm>
        <a:prstGeom prst="rect">
          <a:avLst/>
        </a:prstGeom>
      </xdr:spPr>
    </xdr:pic>
    <xdr:clientData/>
  </xdr:twoCellAnchor>
  <xdr:twoCellAnchor editAs="oneCell">
    <xdr:from>
      <xdr:col>3</xdr:col>
      <xdr:colOff>838200</xdr:colOff>
      <xdr:row>1</xdr:row>
      <xdr:rowOff>142875</xdr:rowOff>
    </xdr:from>
    <xdr:to>
      <xdr:col>5</xdr:col>
      <xdr:colOff>466725</xdr:colOff>
      <xdr:row>7</xdr:row>
      <xdr:rowOff>60029</xdr:rowOff>
    </xdr:to>
    <xdr:pic>
      <xdr:nvPicPr>
        <xdr:cNvPr id="4" name="Imagen 3">
          <a:extLst>
            <a:ext uri="{FF2B5EF4-FFF2-40B4-BE49-F238E27FC236}">
              <a16:creationId xmlns:a16="http://schemas.microsoft.com/office/drawing/2014/main" id="{A106C1F5-3911-462C-B761-AF30EAEA37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4575" y="333375"/>
          <a:ext cx="3429000" cy="10696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1307591</xdr:colOff>
      <xdr:row>29</xdr:row>
      <xdr:rowOff>108298</xdr:rowOff>
    </xdr:from>
    <xdr:to>
      <xdr:col>7</xdr:col>
      <xdr:colOff>894963</xdr:colOff>
      <xdr:row>42</xdr:row>
      <xdr:rowOff>74744</xdr:rowOff>
    </xdr:to>
    <xdr:sp macro="" textlink="">
      <xdr:nvSpPr>
        <xdr:cNvPr id="2" name="Text Box 45">
          <a:extLst>
            <a:ext uri="{FF2B5EF4-FFF2-40B4-BE49-F238E27FC236}">
              <a16:creationId xmlns:a16="http://schemas.microsoft.com/office/drawing/2014/main" id="{9163D45A-19F2-408E-9BB1-827BE5BC2B31}"/>
            </a:ext>
          </a:extLst>
        </xdr:cNvPr>
        <xdr:cNvSpPr txBox="1">
          <a:spLocks noChangeArrowheads="1"/>
        </xdr:cNvSpPr>
      </xdr:nvSpPr>
      <xdr:spPr bwMode="auto">
        <a:xfrm>
          <a:off x="9918191" y="14830138"/>
          <a:ext cx="5965312" cy="2145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endParaRPr lang="es-CO" sz="1200">
            <a:effectLst/>
            <a:latin typeface="Times New Roman"/>
            <a:ea typeface="Times New Roman"/>
          </a:endParaRPr>
        </a:p>
      </xdr:txBody>
    </xdr:sp>
    <xdr:clientData/>
  </xdr:twoCellAnchor>
  <xdr:oneCellAnchor>
    <xdr:from>
      <xdr:col>3</xdr:col>
      <xdr:colOff>2125436</xdr:colOff>
      <xdr:row>29</xdr:row>
      <xdr:rowOff>104775</xdr:rowOff>
    </xdr:from>
    <xdr:ext cx="7779204" cy="159361"/>
    <xdr:pic>
      <xdr:nvPicPr>
        <xdr:cNvPr id="3" name="Imagen 2">
          <a:extLst>
            <a:ext uri="{FF2B5EF4-FFF2-40B4-BE49-F238E27FC236}">
              <a16:creationId xmlns:a16="http://schemas.microsoft.com/office/drawing/2014/main" id="{9EE64B2B-5825-4D0D-B7F7-08D62EE950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04316" y="14826615"/>
          <a:ext cx="7779204" cy="159361"/>
        </a:xfrm>
        <a:prstGeom prst="rect">
          <a:avLst/>
        </a:prstGeom>
      </xdr:spPr>
    </xdr:pic>
    <xdr:clientData/>
  </xdr:oneCellAnchor>
  <xdr:oneCellAnchor>
    <xdr:from>
      <xdr:col>22</xdr:col>
      <xdr:colOff>0</xdr:colOff>
      <xdr:row>28</xdr:row>
      <xdr:rowOff>9525</xdr:rowOff>
    </xdr:from>
    <xdr:ext cx="7779204" cy="159361"/>
    <xdr:pic>
      <xdr:nvPicPr>
        <xdr:cNvPr id="4" name="Imagen 3">
          <a:extLst>
            <a:ext uri="{FF2B5EF4-FFF2-40B4-BE49-F238E27FC236}">
              <a16:creationId xmlns:a16="http://schemas.microsoft.com/office/drawing/2014/main" id="{8ACFE04A-A6A9-43F5-A1DF-74EA92C783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11520" y="14563725"/>
          <a:ext cx="7779204" cy="159361"/>
        </a:xfrm>
        <a:prstGeom prst="rect">
          <a:avLst/>
        </a:prstGeom>
      </xdr:spPr>
    </xdr:pic>
    <xdr:clientData/>
  </xdr:oneCellAnchor>
  <xdr:twoCellAnchor>
    <xdr:from>
      <xdr:col>25</xdr:col>
      <xdr:colOff>68036</xdr:colOff>
      <xdr:row>29</xdr:row>
      <xdr:rowOff>54429</xdr:rowOff>
    </xdr:from>
    <xdr:to>
      <xdr:col>35</xdr:col>
      <xdr:colOff>0</xdr:colOff>
      <xdr:row>33</xdr:row>
      <xdr:rowOff>116125</xdr:rowOff>
    </xdr:to>
    <xdr:sp macro="" textlink="">
      <xdr:nvSpPr>
        <xdr:cNvPr id="5" name="Text Box 45">
          <a:extLst>
            <a:ext uri="{FF2B5EF4-FFF2-40B4-BE49-F238E27FC236}">
              <a16:creationId xmlns:a16="http://schemas.microsoft.com/office/drawing/2014/main" id="{5DC39C9E-C285-4ACF-8404-C7106E243AF5}"/>
            </a:ext>
          </a:extLst>
        </xdr:cNvPr>
        <xdr:cNvSpPr txBox="1">
          <a:spLocks noChangeArrowheads="1"/>
        </xdr:cNvSpPr>
      </xdr:nvSpPr>
      <xdr:spPr bwMode="auto">
        <a:xfrm>
          <a:off x="32582576" y="14776269"/>
          <a:ext cx="4275364" cy="73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www.uaeos.gov.co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atencionalciudadano@uaeos.gov.co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381000</xdr:colOff>
      <xdr:row>3</xdr:row>
      <xdr:rowOff>54428</xdr:rowOff>
    </xdr:from>
    <xdr:to>
      <xdr:col>1</xdr:col>
      <xdr:colOff>1533525</xdr:colOff>
      <xdr:row>8</xdr:row>
      <xdr:rowOff>0</xdr:rowOff>
    </xdr:to>
    <xdr:pic>
      <xdr:nvPicPr>
        <xdr:cNvPr id="6" name="Imagen 5">
          <a:extLst>
            <a:ext uri="{FF2B5EF4-FFF2-40B4-BE49-F238E27FC236}">
              <a16:creationId xmlns:a16="http://schemas.microsoft.com/office/drawing/2014/main" id="{C2CB6832-162F-41F9-B130-F22A6A3AB0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603068"/>
          <a:ext cx="3491865" cy="11800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287055</xdr:colOff>
      <xdr:row>30</xdr:row>
      <xdr:rowOff>13048</xdr:rowOff>
    </xdr:from>
    <xdr:to>
      <xdr:col>6</xdr:col>
      <xdr:colOff>2146819</xdr:colOff>
      <xdr:row>34</xdr:row>
      <xdr:rowOff>74744</xdr:rowOff>
    </xdr:to>
    <xdr:sp macro="" textlink="">
      <xdr:nvSpPr>
        <xdr:cNvPr id="2" name="Text Box 45">
          <a:extLst>
            <a:ext uri="{FF2B5EF4-FFF2-40B4-BE49-F238E27FC236}">
              <a16:creationId xmlns:a16="http://schemas.microsoft.com/office/drawing/2014/main" id="{C61D2F73-AF73-41DF-A394-595E37D1FFF4}"/>
            </a:ext>
          </a:extLst>
        </xdr:cNvPr>
        <xdr:cNvSpPr txBox="1">
          <a:spLocks noChangeArrowheads="1"/>
        </xdr:cNvSpPr>
      </xdr:nvSpPr>
      <xdr:spPr bwMode="auto">
        <a:xfrm>
          <a:off x="7821330" y="17148523"/>
          <a:ext cx="4745839"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1104900</xdr:colOff>
      <xdr:row>30</xdr:row>
      <xdr:rowOff>9525</xdr:rowOff>
    </xdr:from>
    <xdr:to>
      <xdr:col>7</xdr:col>
      <xdr:colOff>771525</xdr:colOff>
      <xdr:row>31</xdr:row>
      <xdr:rowOff>5600</xdr:rowOff>
    </xdr:to>
    <xdr:pic>
      <xdr:nvPicPr>
        <xdr:cNvPr id="3" name="Imagen 2">
          <a:extLst>
            <a:ext uri="{FF2B5EF4-FFF2-40B4-BE49-F238E27FC236}">
              <a16:creationId xmlns:a16="http://schemas.microsoft.com/office/drawing/2014/main" id="{DAD7F8BE-69A3-4C5A-B4CE-E44E020EC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17145000"/>
          <a:ext cx="7781925" cy="157999"/>
        </a:xfrm>
        <a:prstGeom prst="rect">
          <a:avLst/>
        </a:prstGeom>
      </xdr:spPr>
    </xdr:pic>
    <xdr:clientData/>
  </xdr:twoCellAnchor>
  <xdr:twoCellAnchor editAs="oneCell">
    <xdr:from>
      <xdr:col>1</xdr:col>
      <xdr:colOff>1304926</xdr:colOff>
      <xdr:row>2</xdr:row>
      <xdr:rowOff>0</xdr:rowOff>
    </xdr:from>
    <xdr:to>
      <xdr:col>3</xdr:col>
      <xdr:colOff>1438276</xdr:colOff>
      <xdr:row>7</xdr:row>
      <xdr:rowOff>117179</xdr:rowOff>
    </xdr:to>
    <xdr:pic>
      <xdr:nvPicPr>
        <xdr:cNvPr id="4" name="Imagen 3">
          <a:extLst>
            <a:ext uri="{FF2B5EF4-FFF2-40B4-BE49-F238E27FC236}">
              <a16:creationId xmlns:a16="http://schemas.microsoft.com/office/drawing/2014/main" id="{9BEF426E-D7F9-47AD-A231-3BE069837A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86126" y="390525"/>
          <a:ext cx="3419475" cy="10696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287055</xdr:colOff>
      <xdr:row>27</xdr:row>
      <xdr:rowOff>13048</xdr:rowOff>
    </xdr:from>
    <xdr:to>
      <xdr:col>6</xdr:col>
      <xdr:colOff>2146819</xdr:colOff>
      <xdr:row>31</xdr:row>
      <xdr:rowOff>74744</xdr:rowOff>
    </xdr:to>
    <xdr:sp macro="" textlink="">
      <xdr:nvSpPr>
        <xdr:cNvPr id="2" name="Text Box 45">
          <a:extLst>
            <a:ext uri="{FF2B5EF4-FFF2-40B4-BE49-F238E27FC236}">
              <a16:creationId xmlns:a16="http://schemas.microsoft.com/office/drawing/2014/main" id="{DD57DDA0-0227-40DA-81B4-C426C47B7DFB}"/>
            </a:ext>
          </a:extLst>
        </xdr:cNvPr>
        <xdr:cNvSpPr txBox="1">
          <a:spLocks noChangeArrowheads="1"/>
        </xdr:cNvSpPr>
      </xdr:nvSpPr>
      <xdr:spPr bwMode="auto">
        <a:xfrm>
          <a:off x="8059455" y="12540328"/>
          <a:ext cx="4816324" cy="73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3</xdr:col>
      <xdr:colOff>1104900</xdr:colOff>
      <xdr:row>27</xdr:row>
      <xdr:rowOff>9525</xdr:rowOff>
    </xdr:from>
    <xdr:to>
      <xdr:col>7</xdr:col>
      <xdr:colOff>1457325</xdr:colOff>
      <xdr:row>28</xdr:row>
      <xdr:rowOff>5600</xdr:rowOff>
    </xdr:to>
    <xdr:pic>
      <xdr:nvPicPr>
        <xdr:cNvPr id="3" name="Imagen 2">
          <a:extLst>
            <a:ext uri="{FF2B5EF4-FFF2-40B4-BE49-F238E27FC236}">
              <a16:creationId xmlns:a16="http://schemas.microsoft.com/office/drawing/2014/main" id="{45798224-D69A-4305-BD0C-19E3FD43BC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5580" y="12536805"/>
          <a:ext cx="7980045" cy="163715"/>
        </a:xfrm>
        <a:prstGeom prst="rect">
          <a:avLst/>
        </a:prstGeom>
      </xdr:spPr>
    </xdr:pic>
    <xdr:clientData/>
  </xdr:twoCellAnchor>
  <xdr:twoCellAnchor editAs="oneCell">
    <xdr:from>
      <xdr:col>1</xdr:col>
      <xdr:colOff>1304926</xdr:colOff>
      <xdr:row>2</xdr:row>
      <xdr:rowOff>0</xdr:rowOff>
    </xdr:from>
    <xdr:to>
      <xdr:col>3</xdr:col>
      <xdr:colOff>1438276</xdr:colOff>
      <xdr:row>7</xdr:row>
      <xdr:rowOff>117179</xdr:rowOff>
    </xdr:to>
    <xdr:pic>
      <xdr:nvPicPr>
        <xdr:cNvPr id="4" name="Imagen 3">
          <a:extLst>
            <a:ext uri="{FF2B5EF4-FFF2-40B4-BE49-F238E27FC236}">
              <a16:creationId xmlns:a16="http://schemas.microsoft.com/office/drawing/2014/main" id="{2943BFBB-727E-4BE8-9A14-06601861BF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4706" y="373380"/>
          <a:ext cx="3524250" cy="10696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370417</xdr:colOff>
      <xdr:row>37</xdr:row>
      <xdr:rowOff>74084</xdr:rowOff>
    </xdr:from>
    <xdr:to>
      <xdr:col>5</xdr:col>
      <xdr:colOff>757465</xdr:colOff>
      <xdr:row>38</xdr:row>
      <xdr:rowOff>28999</xdr:rowOff>
    </xdr:to>
    <xdr:pic>
      <xdr:nvPicPr>
        <xdr:cNvPr id="2" name="Imagen 1">
          <a:extLst>
            <a:ext uri="{FF2B5EF4-FFF2-40B4-BE49-F238E27FC236}">
              <a16:creationId xmlns:a16="http://schemas.microsoft.com/office/drawing/2014/main" id="{E69F65C2-3DBE-4009-B976-121AAC5DFB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2442" y="19400309"/>
          <a:ext cx="5606748" cy="116840"/>
        </a:xfrm>
        <a:prstGeom prst="rect">
          <a:avLst/>
        </a:prstGeom>
      </xdr:spPr>
    </xdr:pic>
    <xdr:clientData/>
  </xdr:twoCellAnchor>
  <xdr:oneCellAnchor>
    <xdr:from>
      <xdr:col>20</xdr:col>
      <xdr:colOff>455083</xdr:colOff>
      <xdr:row>36</xdr:row>
      <xdr:rowOff>147108</xdr:rowOff>
    </xdr:from>
    <xdr:ext cx="7779204" cy="159361"/>
    <xdr:pic>
      <xdr:nvPicPr>
        <xdr:cNvPr id="3" name="Imagen 2">
          <a:extLst>
            <a:ext uri="{FF2B5EF4-FFF2-40B4-BE49-F238E27FC236}">
              <a16:creationId xmlns:a16="http://schemas.microsoft.com/office/drawing/2014/main" id="{FF0C705F-01EE-434A-AC40-24DB90D6F8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73208" y="19311408"/>
          <a:ext cx="7779204" cy="159361"/>
        </a:xfrm>
        <a:prstGeom prst="rect">
          <a:avLst/>
        </a:prstGeom>
      </xdr:spPr>
    </xdr:pic>
    <xdr:clientData/>
  </xdr:oneCellAnchor>
  <xdr:twoCellAnchor>
    <xdr:from>
      <xdr:col>3</xdr:col>
      <xdr:colOff>1026583</xdr:colOff>
      <xdr:row>38</xdr:row>
      <xdr:rowOff>74083</xdr:rowOff>
    </xdr:from>
    <xdr:to>
      <xdr:col>6</xdr:col>
      <xdr:colOff>471231</xdr:colOff>
      <xdr:row>42</xdr:row>
      <xdr:rowOff>148479</xdr:rowOff>
    </xdr:to>
    <xdr:sp macro="" textlink="">
      <xdr:nvSpPr>
        <xdr:cNvPr id="4" name="Text Box 45">
          <a:extLst>
            <a:ext uri="{FF2B5EF4-FFF2-40B4-BE49-F238E27FC236}">
              <a16:creationId xmlns:a16="http://schemas.microsoft.com/office/drawing/2014/main" id="{95EB93C3-9E13-4329-A8FA-9C931DA9A71E}"/>
            </a:ext>
          </a:extLst>
        </xdr:cNvPr>
        <xdr:cNvSpPr txBox="1">
          <a:spLocks noChangeArrowheads="1"/>
        </xdr:cNvSpPr>
      </xdr:nvSpPr>
      <xdr:spPr bwMode="auto">
        <a:xfrm>
          <a:off x="5798608" y="19562233"/>
          <a:ext cx="6255023" cy="807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24</xdr:col>
      <xdr:colOff>285751</xdr:colOff>
      <xdr:row>38</xdr:row>
      <xdr:rowOff>127001</xdr:rowOff>
    </xdr:from>
    <xdr:to>
      <xdr:col>34</xdr:col>
      <xdr:colOff>259565</xdr:colOff>
      <xdr:row>43</xdr:row>
      <xdr:rowOff>42647</xdr:rowOff>
    </xdr:to>
    <xdr:sp macro="" textlink="">
      <xdr:nvSpPr>
        <xdr:cNvPr id="5" name="Text Box 45">
          <a:extLst>
            <a:ext uri="{FF2B5EF4-FFF2-40B4-BE49-F238E27FC236}">
              <a16:creationId xmlns:a16="http://schemas.microsoft.com/office/drawing/2014/main" id="{3EA5F41A-B8D0-4C12-AFCE-88C8B7A62C82}"/>
            </a:ext>
          </a:extLst>
        </xdr:cNvPr>
        <xdr:cNvSpPr txBox="1">
          <a:spLocks noChangeArrowheads="1"/>
        </xdr:cNvSpPr>
      </xdr:nvSpPr>
      <xdr:spPr bwMode="auto">
        <a:xfrm>
          <a:off x="33175576" y="19615151"/>
          <a:ext cx="5403064" cy="83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523875</xdr:colOff>
      <xdr:row>2</xdr:row>
      <xdr:rowOff>130969</xdr:rowOff>
    </xdr:from>
    <xdr:to>
      <xdr:col>2</xdr:col>
      <xdr:colOff>276225</xdr:colOff>
      <xdr:row>5</xdr:row>
      <xdr:rowOff>223838</xdr:rowOff>
    </xdr:to>
    <xdr:pic>
      <xdr:nvPicPr>
        <xdr:cNvPr id="6" name="Imagen 5">
          <a:extLst>
            <a:ext uri="{FF2B5EF4-FFF2-40B4-BE49-F238E27FC236}">
              <a16:creationId xmlns:a16="http://schemas.microsoft.com/office/drawing/2014/main" id="{EDA31843-09A2-497C-8357-ACABD1D464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 y="521494"/>
          <a:ext cx="2933700" cy="9786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1104900</xdr:colOff>
      <xdr:row>40</xdr:row>
      <xdr:rowOff>9525</xdr:rowOff>
    </xdr:from>
    <xdr:ext cx="7767109" cy="154824"/>
    <xdr:pic>
      <xdr:nvPicPr>
        <xdr:cNvPr id="2" name="Imagen 1">
          <a:extLst>
            <a:ext uri="{FF2B5EF4-FFF2-40B4-BE49-F238E27FC236}">
              <a16:creationId xmlns:a16="http://schemas.microsoft.com/office/drawing/2014/main" id="{B6D763ED-6AC9-49EA-B961-F15F239422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9800" y="31396305"/>
          <a:ext cx="7767109" cy="154824"/>
        </a:xfrm>
        <a:prstGeom prst="rect">
          <a:avLst/>
        </a:prstGeom>
      </xdr:spPr>
    </xdr:pic>
    <xdr:clientData/>
  </xdr:oneCellAnchor>
  <xdr:oneCellAnchor>
    <xdr:from>
      <xdr:col>22</xdr:col>
      <xdr:colOff>0</xdr:colOff>
      <xdr:row>40</xdr:row>
      <xdr:rowOff>0</xdr:rowOff>
    </xdr:from>
    <xdr:ext cx="7892597" cy="159360"/>
    <xdr:pic>
      <xdr:nvPicPr>
        <xdr:cNvPr id="3" name="Imagen 2">
          <a:extLst>
            <a:ext uri="{FF2B5EF4-FFF2-40B4-BE49-F238E27FC236}">
              <a16:creationId xmlns:a16="http://schemas.microsoft.com/office/drawing/2014/main" id="{EC4CEE64-FBEB-4B5F-9DB2-C9A06DC40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077920" y="31386780"/>
          <a:ext cx="7892597" cy="159360"/>
        </a:xfrm>
        <a:prstGeom prst="rect">
          <a:avLst/>
        </a:prstGeom>
      </xdr:spPr>
    </xdr:pic>
    <xdr:clientData/>
  </xdr:oneCellAnchor>
  <xdr:twoCellAnchor>
    <xdr:from>
      <xdr:col>4</xdr:col>
      <xdr:colOff>84666</xdr:colOff>
      <xdr:row>40</xdr:row>
      <xdr:rowOff>116416</xdr:rowOff>
    </xdr:from>
    <xdr:to>
      <xdr:col>6</xdr:col>
      <xdr:colOff>746396</xdr:colOff>
      <xdr:row>45</xdr:row>
      <xdr:rowOff>32062</xdr:rowOff>
    </xdr:to>
    <xdr:sp macro="" textlink="">
      <xdr:nvSpPr>
        <xdr:cNvPr id="4" name="Text Box 45">
          <a:extLst>
            <a:ext uri="{FF2B5EF4-FFF2-40B4-BE49-F238E27FC236}">
              <a16:creationId xmlns:a16="http://schemas.microsoft.com/office/drawing/2014/main" id="{098972B8-E3E2-4BC1-9B09-AB0AF451DA7B}"/>
            </a:ext>
          </a:extLst>
        </xdr:cNvPr>
        <xdr:cNvSpPr txBox="1">
          <a:spLocks noChangeArrowheads="1"/>
        </xdr:cNvSpPr>
      </xdr:nvSpPr>
      <xdr:spPr bwMode="auto">
        <a:xfrm>
          <a:off x="7323666" y="31503196"/>
          <a:ext cx="4159310" cy="753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25</xdr:col>
      <xdr:colOff>63501</xdr:colOff>
      <xdr:row>41</xdr:row>
      <xdr:rowOff>116417</xdr:rowOff>
    </xdr:from>
    <xdr:to>
      <xdr:col>34</xdr:col>
      <xdr:colOff>323065</xdr:colOff>
      <xdr:row>46</xdr:row>
      <xdr:rowOff>32063</xdr:rowOff>
    </xdr:to>
    <xdr:sp macro="" textlink="">
      <xdr:nvSpPr>
        <xdr:cNvPr id="5" name="Text Box 45">
          <a:extLst>
            <a:ext uri="{FF2B5EF4-FFF2-40B4-BE49-F238E27FC236}">
              <a16:creationId xmlns:a16="http://schemas.microsoft.com/office/drawing/2014/main" id="{3409BA4C-270D-492D-AF2C-4E30FBAF6C44}"/>
            </a:ext>
          </a:extLst>
        </xdr:cNvPr>
        <xdr:cNvSpPr txBox="1">
          <a:spLocks noChangeArrowheads="1"/>
        </xdr:cNvSpPr>
      </xdr:nvSpPr>
      <xdr:spPr bwMode="auto">
        <a:xfrm>
          <a:off x="30673041" y="31670837"/>
          <a:ext cx="4854424" cy="753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1</xdr:col>
      <xdr:colOff>537882</xdr:colOff>
      <xdr:row>2</xdr:row>
      <xdr:rowOff>11206</xdr:rowOff>
    </xdr:from>
    <xdr:to>
      <xdr:col>3</xdr:col>
      <xdr:colOff>1624852</xdr:colOff>
      <xdr:row>7</xdr:row>
      <xdr:rowOff>128385</xdr:rowOff>
    </xdr:to>
    <xdr:pic>
      <xdr:nvPicPr>
        <xdr:cNvPr id="6" name="Imagen 5">
          <a:extLst>
            <a:ext uri="{FF2B5EF4-FFF2-40B4-BE49-F238E27FC236}">
              <a16:creationId xmlns:a16="http://schemas.microsoft.com/office/drawing/2014/main" id="{F4DE89E6-D895-44C6-99A0-5383BE2B74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7662" y="384586"/>
          <a:ext cx="3952090" cy="10696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1104900</xdr:colOff>
      <xdr:row>32</xdr:row>
      <xdr:rowOff>9525</xdr:rowOff>
    </xdr:from>
    <xdr:to>
      <xdr:col>6</xdr:col>
      <xdr:colOff>3441246</xdr:colOff>
      <xdr:row>33</xdr:row>
      <xdr:rowOff>5600</xdr:rowOff>
    </xdr:to>
    <xdr:pic>
      <xdr:nvPicPr>
        <xdr:cNvPr id="2" name="Imagen 1">
          <a:extLst>
            <a:ext uri="{FF2B5EF4-FFF2-40B4-BE49-F238E27FC236}">
              <a16:creationId xmlns:a16="http://schemas.microsoft.com/office/drawing/2014/main" id="{CAB6D494-164D-4A83-BC77-9B005BECB8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37960" y="22892385"/>
          <a:ext cx="7914186" cy="163715"/>
        </a:xfrm>
        <a:prstGeom prst="rect">
          <a:avLst/>
        </a:prstGeom>
      </xdr:spPr>
    </xdr:pic>
    <xdr:clientData/>
  </xdr:twoCellAnchor>
  <xdr:oneCellAnchor>
    <xdr:from>
      <xdr:col>20</xdr:col>
      <xdr:colOff>0</xdr:colOff>
      <xdr:row>31</xdr:row>
      <xdr:rowOff>160715</xdr:rowOff>
    </xdr:from>
    <xdr:ext cx="7779204" cy="159361"/>
    <xdr:pic>
      <xdr:nvPicPr>
        <xdr:cNvPr id="3" name="Imagen 2">
          <a:extLst>
            <a:ext uri="{FF2B5EF4-FFF2-40B4-BE49-F238E27FC236}">
              <a16:creationId xmlns:a16="http://schemas.microsoft.com/office/drawing/2014/main" id="{180727D5-9C77-41BB-A327-870803C73E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57140" y="22875935"/>
          <a:ext cx="7779204" cy="159361"/>
        </a:xfrm>
        <a:prstGeom prst="rect">
          <a:avLst/>
        </a:prstGeom>
      </xdr:spPr>
    </xdr:pic>
    <xdr:clientData/>
  </xdr:oneCellAnchor>
  <xdr:twoCellAnchor>
    <xdr:from>
      <xdr:col>4</xdr:col>
      <xdr:colOff>916782</xdr:colOff>
      <xdr:row>33</xdr:row>
      <xdr:rowOff>47624</xdr:rowOff>
    </xdr:from>
    <xdr:to>
      <xdr:col>6</xdr:col>
      <xdr:colOff>2486033</xdr:colOff>
      <xdr:row>37</xdr:row>
      <xdr:rowOff>90270</xdr:rowOff>
    </xdr:to>
    <xdr:sp macro="" textlink="">
      <xdr:nvSpPr>
        <xdr:cNvPr id="4" name="Text Box 45">
          <a:extLst>
            <a:ext uri="{FF2B5EF4-FFF2-40B4-BE49-F238E27FC236}">
              <a16:creationId xmlns:a16="http://schemas.microsoft.com/office/drawing/2014/main" id="{4FB84C67-E61C-4496-ADCD-6006B7401642}"/>
            </a:ext>
          </a:extLst>
        </xdr:cNvPr>
        <xdr:cNvSpPr txBox="1">
          <a:spLocks noChangeArrowheads="1"/>
        </xdr:cNvSpPr>
      </xdr:nvSpPr>
      <xdr:spPr bwMode="auto">
        <a:xfrm>
          <a:off x="8681562" y="23098124"/>
          <a:ext cx="4815371" cy="71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21</xdr:col>
      <xdr:colOff>428625</xdr:colOff>
      <xdr:row>33</xdr:row>
      <xdr:rowOff>71436</xdr:rowOff>
    </xdr:from>
    <xdr:to>
      <xdr:col>31</xdr:col>
      <xdr:colOff>164314</xdr:colOff>
      <xdr:row>37</xdr:row>
      <xdr:rowOff>114082</xdr:rowOff>
    </xdr:to>
    <xdr:sp macro="" textlink="">
      <xdr:nvSpPr>
        <xdr:cNvPr id="5" name="Text Box 45">
          <a:extLst>
            <a:ext uri="{FF2B5EF4-FFF2-40B4-BE49-F238E27FC236}">
              <a16:creationId xmlns:a16="http://schemas.microsoft.com/office/drawing/2014/main" id="{C833869E-4A8B-4634-A402-DBF0CB9B06C0}"/>
            </a:ext>
          </a:extLst>
        </xdr:cNvPr>
        <xdr:cNvSpPr txBox="1">
          <a:spLocks noChangeArrowheads="1"/>
        </xdr:cNvSpPr>
      </xdr:nvSpPr>
      <xdr:spPr bwMode="auto">
        <a:xfrm>
          <a:off x="31396305" y="23121936"/>
          <a:ext cx="4810609" cy="71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60+1 3275252 –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mn-lt"/>
              <a:ea typeface="Calibri"/>
              <a:cs typeface="Times New Roman"/>
            </a:rPr>
            <a:t>www.unidadsolidaria.gov.co  - atencionalciudadano@unidadsolidaria.gov.co</a:t>
          </a: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1</xdr:col>
      <xdr:colOff>1304926</xdr:colOff>
      <xdr:row>2</xdr:row>
      <xdr:rowOff>0</xdr:rowOff>
    </xdr:from>
    <xdr:to>
      <xdr:col>3</xdr:col>
      <xdr:colOff>1447801</xdr:colOff>
      <xdr:row>7</xdr:row>
      <xdr:rowOff>117179</xdr:rowOff>
    </xdr:to>
    <xdr:pic>
      <xdr:nvPicPr>
        <xdr:cNvPr id="6" name="Imagen 5">
          <a:extLst>
            <a:ext uri="{FF2B5EF4-FFF2-40B4-BE49-F238E27FC236}">
              <a16:creationId xmlns:a16="http://schemas.microsoft.com/office/drawing/2014/main" id="{55A4846D-1AFB-4BCE-A72A-9C84CAFE8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4706" y="373380"/>
          <a:ext cx="3526155" cy="10696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1</xdr:col>
      <xdr:colOff>1914525</xdr:colOff>
      <xdr:row>4</xdr:row>
      <xdr:rowOff>76200</xdr:rowOff>
    </xdr:to>
    <xdr:pic>
      <xdr:nvPicPr>
        <xdr:cNvPr id="2" name="Imagen 1">
          <a:extLst>
            <a:ext uri="{FF2B5EF4-FFF2-40B4-BE49-F238E27FC236}">
              <a16:creationId xmlns:a16="http://schemas.microsoft.com/office/drawing/2014/main" id="{AD373AB7-AC4B-4865-BE41-F7A71C40F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585" y="38100"/>
          <a:ext cx="1828800" cy="708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FileServer\GESTION%202023\Pensamiento%20y%20Direccionamiento%20Estrategico\Plan%20estrategico\FO1_PLAN_ESTRATEGICO_V10%20(1)_coment%20Carolin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Educacion$\GESTION%202023\Pensamiento%20y%20Direccionamiento%20Estrategico\Plan%20estrategico\FO1_PLAN_ESTRATEGICO_V10%20(1)_coment%20Carolina%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29\Administrativa$\GESTION%202023\Pensamiento%20y%20Direccionamiento%20Estrategico\Plan%20estrategico\FO1_PLAN_ESTRATEGICO_V10%20(1)_coment%20Carolina%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Planeacion$\GESTION%202023\Pensamiento%20y%20Direccionamiento%20Estrategico\Plan%20estrategico\FO1_PLAN_ESTRATEGICO_V10%20(1)_coment%20Carolina%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olidarias-my.sharepoint.com/GESTION%202023/Pensamiento%20y%20Direccionamiento%20Estrategico/Plan%20estrategico/FO1_PLAN_ESTRATEGICO_V10%20(1)_coment%20Carolina%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tecnologia$\Users\marelbi.hernandez\Downloads\Plan%20de%20acci&#243;n%20Institucional%20TIC%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s>
    <sheetDataSet>
      <sheetData sheetId="0">
        <row r="12">
          <cell r="D12" t="str">
            <v xml:space="preserve">
1. Continuar la implementación de la política de gobierno digital </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74"/>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75"/>
    </inkml:context>
    <inkml:brush xml:id="br0">
      <inkml:brushProperty name="width" value="0.05" units="cm"/>
      <inkml:brushProperty name="height" value="0.05" units="cm"/>
      <inkml:brushProperty name="ignorePressure" value="1"/>
    </inkml:brush>
  </inkml:definitions>
  <inkml:trace contextRef="#ctx0" brushRef="#br0">152 385,'-25'-32,"-35"-126,-6-36</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76"/>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77"/>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78"/>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79"/>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0"/>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2"/>
    </inkml:context>
    <inkml:brush xml:id="br0">
      <inkml:brushProperty name="width" value="0.05" units="cm"/>
      <inkml:brushProperty name="height" value="0.05" units="cm"/>
      <inkml:brushProperty name="ignorePressure" value="1"/>
    </inkml:brush>
  </inkml:definitions>
  <inkml:trace contextRef="#ctx0" brushRef="#br0">23 5,'-10'-2,"-3"0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3"/>
    </inkml:context>
    <inkml:brush xml:id="br0">
      <inkml:brushProperty name="width" value="0.05" units="cm"/>
      <inkml:brushProperty name="height" value="0.0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5"/>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6"/>
    </inkml:context>
    <inkml:brush xml:id="br0">
      <inkml:brushProperty name="width" value="0.05" units="cm"/>
      <inkml:brushProperty name="height" value="0.05" units="cm"/>
      <inkml:brushProperty name="ignorePressure" value="1"/>
    </inkml:brush>
  </inkml:definitions>
  <inkml:trace contextRef="#ctx0" brushRef="#br0">71 0,'-30'0,"-10"0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7"/>
    </inkml:context>
    <inkml:brush xml:id="br0">
      <inkml:brushProperty name="width" value="0.05" units="cm"/>
      <inkml:brushProperty name="height" value="0.05" units="cm"/>
      <inkml:brushProperty name="ignorePressure" value="1"/>
    </inkml:brush>
  </inkml:definitions>
  <inkml:trace contextRef="#ctx0" brushRef="#br0">24 13,'-10'-6,"-3"0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88"/>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1">0 1,'0'0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90"/>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1,'0'0</inkml:trace>
  <inkml:trace contextRef="#ctx0" brushRef="#br0" timeOffset="2">1 1,'0'0</inkml:trace>
  <inkml:trace contextRef="#ctx0" brushRef="#br0" timeOffset="3">1 1,'0'0</inkml:trace>
  <inkml:trace contextRef="#ctx0" brushRef="#br0" timeOffset="4">1 1,'0'0</inkml:trace>
  <inkml:trace contextRef="#ctx0" brushRef="#br0" timeOffset="5">1 1,'0'0</inkml:trace>
  <inkml:trace contextRef="#ctx0" brushRef="#br0" timeOffset="6">1 1,'0'0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97"/>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098"/>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1">0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0"/>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3"/>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4"/>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5"/>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6"/>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7"/>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8"/>
    </inkml:context>
    <inkml:brush xml:id="br0">
      <inkml:brushProperty name="width" value="0.05" units="cm"/>
      <inkml:brushProperty name="height" value="0.05" units="cm"/>
      <inkml:brushProperty name="ignorePressure" value="1"/>
    </inkml:brush>
  </inkml:definitions>
  <inkml:trace contextRef="#ctx0" brushRef="#br0">1 0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09"/>
    </inkml:context>
    <inkml:brush xml:id="br0">
      <inkml:brushProperty name="width" value="0.05" units="cm"/>
      <inkml:brushProperty name="height" value="0.05" units="cm"/>
      <inkml:brushProperty name="ignorePressure" value="1"/>
    </inkml:brush>
  </inkml:definitions>
  <inkml:trace contextRef="#ctx0" brushRef="#br0">1 0,'0'0</inkml:trace>
  <inkml:trace contextRef="#ctx0" brushRef="#br0" timeOffset="1">1 0,'0'0</inkml:trace>
  <inkml:trace contextRef="#ctx0" brushRef="#br0" timeOffset="2">1 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2"/>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5"/>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6"/>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7"/>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8"/>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19"/>
    </inkml:context>
    <inkml:brush xml:id="br0">
      <inkml:brushProperty name="width" value="0.05" units="cm"/>
      <inkml:brushProperty name="height" value="0.05" units="cm"/>
      <inkml:brushProperty name="ignorePressure" value="1"/>
    </inkml:brush>
  </inkml:definitions>
  <inkml:trace contextRef="#ctx0" brushRef="#br0">12 1,'-5'0,"-2"0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0"/>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1"/>
    </inkml:context>
    <inkml:brush xml:id="br0">
      <inkml:brushProperty name="width" value="0.05" units="cm"/>
      <inkml:brushProperty name="height" value="0.05" units="cm"/>
      <inkml:brushProperty name="ignorePressure" value="1"/>
    </inkml:brush>
  </inkml:definitions>
  <inkml:trace contextRef="#ctx0" brushRef="#br0">1 0,'0'5,"0"2</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2"/>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4"/>
    </inkml:context>
    <inkml:brush xml:id="br0">
      <inkml:brushProperty name="width" value="0.05" units="cm"/>
      <inkml:brushProperty name="height" value="0.05" units="cm"/>
      <inkml:brushProperty name="ignorePressure" value="1"/>
    </inkml:brush>
  </inkml:definitions>
  <inkml:trace contextRef="#ctx0" brushRef="#br0">0 1,'5'0,"2"0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5"/>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8"/>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2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0"/>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1"/>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2"/>
    </inkml:context>
    <inkml:brush xml:id="br0">
      <inkml:brushProperty name="width" value="0.05" units="cm"/>
      <inkml:brushProperty name="height" value="0.05" units="cm"/>
      <inkml:brushProperty name="ignorePressure" value="1"/>
    </inkml:brush>
  </inkml:definitions>
  <inkml:trace contextRef="#ctx0" brushRef="#br0">1 1,'4'0,"3"0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3"/>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4"/>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37"/>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1,'0'0</inkml:trace>
  <inkml:trace contextRef="#ctx0" brushRef="#br0" timeOffset="2">1 1,'0'0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40"/>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41"/>
    </inkml:context>
    <inkml:brush xml:id="br0">
      <inkml:brushProperty name="width" value="0.05" units="cm"/>
      <inkml:brushProperty name="height" value="0.05" units="cm"/>
      <inkml:brushProperty name="ignorePressure" value="1"/>
    </inkml:brush>
  </inkml:definitions>
  <inkml:trace contextRef="#ctx0" brushRef="#br0">0 0,'0'0</inkml:trace>
  <inkml:trace contextRef="#ctx0" brushRef="#br0" timeOffset="1">0 0,'0'0</inkml:trace>
  <inkml:trace contextRef="#ctx0" brushRef="#br0" timeOffset="2">0 0,'0'0</inkml:trace>
  <inkml:trace contextRef="#ctx0" brushRef="#br0" timeOffset="3">0 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45"/>
    </inkml:context>
    <inkml:brush xml:id="br0">
      <inkml:brushProperty name="width" value="0.05" units="cm"/>
      <inkml:brushProperty name="height" value="0.05" units="cm"/>
      <inkml:brushProperty name="ignorePressure" value="1"/>
    </inkml:brush>
  </inkml:definitions>
  <inkml:trace contextRef="#ctx0" brushRef="#br0">0 0,'0'0</inkml:trace>
  <inkml:trace contextRef="#ctx0" brushRef="#br0" timeOffset="1">0 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47"/>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1">0 1,'0'0</inkml:trace>
  <inkml:trace contextRef="#ctx0" brushRef="#br0" timeOffset="2">0 1,'0'0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5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51"/>
    </inkml:context>
    <inkml:brush xml:id="br0">
      <inkml:brushProperty name="width" value="0.05" units="cm"/>
      <inkml:brushProperty name="height" value="0.05" units="cm"/>
      <inkml:brushProperty name="ignorePressure" value="1"/>
    </inkml:brush>
  </inkml:definitions>
  <inkml:trace contextRef="#ctx0" brushRef="#br0">1 0</inkml:trace>
  <inkml:trace contextRef="#ctx0" brushRef="#br0" timeOffset="1">1 0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53"/>
    </inkml:context>
    <inkml:brush xml:id="br0">
      <inkml:brushProperty name="width" value="0.05" units="cm"/>
      <inkml:brushProperty name="height" value="0.05" units="cm"/>
      <inkml:brushProperty name="ignorePressure" value="1"/>
    </inkml:brush>
  </inkml:definitions>
  <inkml:trace contextRef="#ctx0" brushRef="#br0">1 35,'0'-5,"4"-2,3-4,-1-1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54"/>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55"/>
    </inkml:context>
    <inkml:brush xml:id="br0">
      <inkml:brushProperty name="width" value="0.05" units="cm"/>
      <inkml:brushProperty name="height" value="0.05" units="cm"/>
      <inkml:brushProperty name="ignorePressure" value="1"/>
    </inkml:brush>
  </inkml:definitions>
  <inkml:trace contextRef="#ctx0" brushRef="#br0">13 1,'-5'0,"-2"0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56"/>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57"/>
    </inkml:context>
    <inkml:brush xml:id="br0">
      <inkml:brushProperty name="width" value="0.05" units="cm"/>
      <inkml:brushProperty name="height" value="0.05" units="cm"/>
      <inkml:brushProperty name="ignorePressure" value="1"/>
    </inkml:brush>
  </inkml:definitions>
  <inkml:trace contextRef="#ctx0" brushRef="#br0">1 0,'5'0,"2"0</inkml:trace>
  <inkml:trace contextRef="#ctx0" brushRef="#br0" timeOffset="1">1 0,'0'0</inkml:trace>
  <inkml:trace contextRef="#ctx0" brushRef="#br0" timeOffset="2">1 0,'0'0</inkml:trace>
  <inkml:trace contextRef="#ctx0" brushRef="#br0" timeOffset="3">1 0,'0'0</inkml:trace>
  <inkml:trace contextRef="#ctx0" brushRef="#br0" timeOffset="4">1 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62"/>
    </inkml:context>
    <inkml:brush xml:id="br0">
      <inkml:brushProperty name="width" value="0.05" units="cm"/>
      <inkml:brushProperty name="height" value="0.05" units="cm"/>
      <inkml:brushProperty name="ignorePressure" value="1"/>
    </inkml:brush>
  </inkml:definitions>
  <inkml:trace contextRef="#ctx0" brushRef="#br0">7 117,'0'0</inkml:trace>
  <inkml:trace contextRef="#ctx0" brushRef="#br0" timeOffset="1">7 88,'5'0,"1"0</inkml:trace>
  <inkml:trace contextRef="#ctx0" brushRef="#br0" timeOffset="2">66 29,'0'0</inkml:trace>
  <inkml:trace contextRef="#ctx0" brushRef="#br0" timeOffset="3">66 0,'0'0</inkml:trace>
  <inkml:trace contextRef="#ctx0" brushRef="#br0" timeOffset="4">66 0,'0'5,"0"2</inkml:trace>
  <inkml:trace contextRef="#ctx0" brushRef="#br0" timeOffset="5">66 29,'0'0</inkml:trace>
  <inkml:trace contextRef="#ctx0" brushRef="#br0" timeOffset="6">66 29,'0'0</inkml:trace>
  <inkml:trace contextRef="#ctx0" brushRef="#br0" timeOffset="7">66 0,'-10'5,"-8"17,-2 14,9-9,5-9</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7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71"/>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72"/>
    </inkml:context>
    <inkml:brush xml:id="br0">
      <inkml:brushProperty name="width" value="0.05" units="cm"/>
      <inkml:brushProperty name="height" value="0.05" units="cm"/>
      <inkml:brushProperty name="ignorePressure" value="1"/>
    </inkml:brush>
  </inkml:definitions>
  <inkml:trace contextRef="#ctx0" brushRef="#br0">1 0,'0'0</inkml:trace>
  <inkml:trace contextRef="#ctx0" brushRef="#br0" timeOffset="1">1 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74"/>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1">1 1,'6'0,"3"6,5 2,2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76"/>
    </inkml:context>
    <inkml:brush xml:id="br0">
      <inkml:brushProperty name="width" value="0.05" units="cm"/>
      <inkml:brushProperty name="height" value="0.05" units="cm"/>
      <inkml:brushProperty name="ignorePressure" value="1"/>
    </inkml:brush>
  </inkml:definitions>
  <inkml:trace contextRef="#ctx0" brushRef="#br0">0 1</inkml:trace>
  <inkml:trace contextRef="#ctx0" brushRef="#br0" timeOffset="1">0 1</inkml:trace>
  <inkml:trace contextRef="#ctx0" brushRef="#br0" timeOffset="2">0 1</inkml:trace>
  <inkml:trace contextRef="#ctx0" brushRef="#br0" timeOffset="3">0 1</inkml:trace>
  <inkml:trace contextRef="#ctx0" brushRef="#br0" timeOffset="4">0 1</inkml:trace>
  <inkml:trace contextRef="#ctx0" brushRef="#br0" timeOffset="5">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2"/>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3"/>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4"/>
    </inkml:context>
    <inkml:brush xml:id="br0">
      <inkml:brushProperty name="width" value="0.05" units="cm"/>
      <inkml:brushProperty name="height" value="0.05" units="cm"/>
      <inkml:brushProperty name="ignorePressure" value="1"/>
    </inkml:brush>
  </inkml:definitions>
  <inkml:trace contextRef="#ctx0" brushRef="#br0">0 41,'5'0,"7"-5,11-11,2-4</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5"/>
    </inkml:context>
    <inkml:brush xml:id="br0">
      <inkml:brushProperty name="width" value="0.05" units="cm"/>
      <inkml:brushProperty name="height" value="0.05" units="cm"/>
      <inkml:brushProperty name="ignorePressure" value="1"/>
    </inkml:brush>
  </inkml:definitions>
  <inkml:trace contextRef="#ctx0" brushRef="#br0">1 0,'5'0,"6"0,2 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6"/>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7"/>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8"/>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8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9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91"/>
    </inkml:context>
    <inkml:brush xml:id="br0">
      <inkml:brushProperty name="width" value="0.05" units="cm"/>
      <inkml:brushProperty name="height" value="0.05" units="cm"/>
      <inkml:brushProperty name="ignorePressure" value="1"/>
    </inkml:brush>
  </inkml:definitions>
  <inkml:trace contextRef="#ctx0" brushRef="#br0">1 1,'0'0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92"/>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9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3:20.194"/>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7:33.541"/>
    </inkml:context>
    <inkml:brush xml:id="br0">
      <inkml:brushProperty name="width" value="0.05" units="cm"/>
      <inkml:brushProperty name="height" value="0.05" units="cm"/>
      <inkml:brushProperty name="ignorePressure" value="1"/>
    </inkml:brush>
  </inkml:definitions>
  <inkml:trace contextRef="#ctx0" brushRef="#br0">0 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3-28T21:07:33.542"/>
    </inkml:context>
    <inkml:brush xml:id="br0">
      <inkml:brushProperty name="width" value="0.05" units="cm"/>
      <inkml:brushProperty name="height" value="0.05" units="cm"/>
      <inkml:brushProperty name="ignorePressure" value="1"/>
    </inkml:brush>
  </inkml:definitions>
  <inkml:trace contextRef="#ctx0" brushRef="#br0">0 0,'0'0</inkml:trace>
</inkm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6464-3B0C-4AC8-B301-3A9D075C9E4E}">
  <dimension ref="B1:O37"/>
  <sheetViews>
    <sheetView topLeftCell="A21" workbookViewId="0">
      <selection activeCell="N27" sqref="N27"/>
    </sheetView>
  </sheetViews>
  <sheetFormatPr baseColWidth="10" defaultColWidth="11.42578125" defaultRowHeight="12.75" x14ac:dyDescent="0.2"/>
  <cols>
    <col min="1" max="1" width="11.42578125" style="115"/>
    <col min="2" max="2" width="4.28515625" style="115" customWidth="1"/>
    <col min="3" max="11" width="11.42578125" style="115"/>
    <col min="12" max="12" width="16.7109375" style="115" bestFit="1" customWidth="1"/>
    <col min="13" max="14" width="11.42578125" style="115"/>
    <col min="15" max="15" width="4.5703125" style="115" customWidth="1"/>
    <col min="16" max="16384" width="11.42578125" style="115"/>
  </cols>
  <sheetData>
    <row r="1" spans="2:15" ht="13.5" thickTop="1" x14ac:dyDescent="0.2">
      <c r="B1" s="112"/>
      <c r="C1" s="113"/>
      <c r="D1" s="113"/>
      <c r="E1" s="113"/>
      <c r="F1" s="113"/>
      <c r="G1" s="113"/>
      <c r="H1" s="113"/>
      <c r="I1" s="113"/>
      <c r="J1" s="113"/>
      <c r="K1" s="113"/>
      <c r="L1" s="113"/>
      <c r="M1" s="113"/>
      <c r="N1" s="113"/>
      <c r="O1" s="114"/>
    </row>
    <row r="2" spans="2:15" x14ac:dyDescent="0.2">
      <c r="B2" s="116"/>
      <c r="C2" s="1112"/>
      <c r="D2" s="1112"/>
      <c r="E2" s="1112"/>
      <c r="F2" s="1112"/>
      <c r="G2" s="1112"/>
      <c r="H2" s="1112"/>
      <c r="I2" s="1112"/>
      <c r="J2" s="1112"/>
      <c r="K2" s="1112"/>
      <c r="L2" s="1112"/>
      <c r="M2" s="1112"/>
      <c r="N2" s="1112"/>
      <c r="O2" s="117"/>
    </row>
    <row r="3" spans="2:15" x14ac:dyDescent="0.2">
      <c r="B3" s="116"/>
      <c r="C3" s="1112"/>
      <c r="D3" s="1112"/>
      <c r="E3" s="1112"/>
      <c r="F3" s="1112"/>
      <c r="G3" s="1112"/>
      <c r="H3" s="1112"/>
      <c r="I3" s="1112"/>
      <c r="J3" s="1112"/>
      <c r="K3" s="1112"/>
      <c r="L3" s="1112"/>
      <c r="M3" s="1112"/>
      <c r="N3" s="1112"/>
      <c r="O3" s="117"/>
    </row>
    <row r="4" spans="2:15" x14ac:dyDescent="0.2">
      <c r="B4" s="116"/>
      <c r="C4" s="1112"/>
      <c r="D4" s="1112"/>
      <c r="E4" s="1112"/>
      <c r="F4" s="1112"/>
      <c r="G4" s="1112"/>
      <c r="H4" s="1112"/>
      <c r="I4" s="1112"/>
      <c r="J4" s="1112"/>
      <c r="K4" s="1112"/>
      <c r="L4" s="1112"/>
      <c r="M4" s="1112"/>
      <c r="N4" s="1112"/>
      <c r="O4" s="117"/>
    </row>
    <row r="5" spans="2:15" x14ac:dyDescent="0.2">
      <c r="B5" s="116"/>
      <c r="C5" s="1112"/>
      <c r="D5" s="1112"/>
      <c r="E5" s="1112"/>
      <c r="F5" s="1112"/>
      <c r="G5" s="1112"/>
      <c r="H5" s="1112"/>
      <c r="I5" s="1112"/>
      <c r="J5" s="1112"/>
      <c r="K5" s="1112"/>
      <c r="L5" s="1112"/>
      <c r="M5" s="1112"/>
      <c r="N5" s="1112"/>
      <c r="O5" s="117"/>
    </row>
    <row r="6" spans="2:15" x14ac:dyDescent="0.2">
      <c r="B6" s="116"/>
      <c r="C6" s="1112"/>
      <c r="D6" s="1112"/>
      <c r="E6" s="1112"/>
      <c r="F6" s="1112"/>
      <c r="G6" s="1112"/>
      <c r="H6" s="1112"/>
      <c r="I6" s="1112"/>
      <c r="J6" s="1112"/>
      <c r="K6" s="1112"/>
      <c r="L6" s="1112"/>
      <c r="M6" s="1112"/>
      <c r="N6" s="1112"/>
      <c r="O6" s="117"/>
    </row>
    <row r="7" spans="2:15" ht="21" x14ac:dyDescent="0.35">
      <c r="B7" s="116"/>
      <c r="C7" s="1113" t="s">
        <v>109</v>
      </c>
      <c r="D7" s="1113"/>
      <c r="E7" s="1113"/>
      <c r="F7" s="1113"/>
      <c r="G7" s="1113"/>
      <c r="H7" s="1113"/>
      <c r="I7" s="1113"/>
      <c r="J7" s="1113"/>
      <c r="K7" s="1113"/>
      <c r="L7" s="1113"/>
      <c r="M7" s="1113"/>
      <c r="N7" s="1113"/>
      <c r="O7" s="117"/>
    </row>
    <row r="8" spans="2:15" x14ac:dyDescent="0.2">
      <c r="B8" s="116"/>
      <c r="O8" s="117"/>
    </row>
    <row r="9" spans="2:15" ht="26.25" customHeight="1" x14ac:dyDescent="0.2">
      <c r="B9" s="116"/>
      <c r="C9" s="1114" t="s">
        <v>110</v>
      </c>
      <c r="D9" s="1115"/>
      <c r="E9" s="1115"/>
      <c r="F9" s="1115"/>
      <c r="G9" s="1115"/>
      <c r="H9" s="1115"/>
      <c r="I9" s="1115"/>
      <c r="J9" s="1115"/>
      <c r="K9" s="1115"/>
      <c r="L9" s="1115"/>
      <c r="M9" s="1115"/>
      <c r="N9" s="1115"/>
      <c r="O9" s="117"/>
    </row>
    <row r="10" spans="2:15" ht="26.25" customHeight="1" x14ac:dyDescent="0.2">
      <c r="B10" s="116"/>
      <c r="C10" s="1115"/>
      <c r="D10" s="1115"/>
      <c r="E10" s="1115"/>
      <c r="F10" s="1115"/>
      <c r="G10" s="1115"/>
      <c r="H10" s="1115"/>
      <c r="I10" s="1115"/>
      <c r="J10" s="1115"/>
      <c r="K10" s="1115"/>
      <c r="L10" s="1115"/>
      <c r="M10" s="1115"/>
      <c r="N10" s="1115"/>
      <c r="O10" s="117"/>
    </row>
    <row r="11" spans="2:15" ht="26.25" customHeight="1" x14ac:dyDescent="0.2">
      <c r="B11" s="116"/>
      <c r="C11" s="1115"/>
      <c r="D11" s="1115"/>
      <c r="E11" s="1115"/>
      <c r="F11" s="1115"/>
      <c r="G11" s="1115"/>
      <c r="H11" s="1115"/>
      <c r="I11" s="1115"/>
      <c r="J11" s="1115"/>
      <c r="K11" s="1115"/>
      <c r="L11" s="1115"/>
      <c r="M11" s="1115"/>
      <c r="N11" s="1115"/>
      <c r="O11" s="117"/>
    </row>
    <row r="12" spans="2:15" ht="26.25" customHeight="1" x14ac:dyDescent="0.2">
      <c r="B12" s="116"/>
      <c r="C12" s="1115"/>
      <c r="D12" s="1115"/>
      <c r="E12" s="1115"/>
      <c r="F12" s="1115"/>
      <c r="G12" s="1115"/>
      <c r="H12" s="1115"/>
      <c r="I12" s="1115"/>
      <c r="J12" s="1115"/>
      <c r="K12" s="1115"/>
      <c r="L12" s="1115"/>
      <c r="M12" s="1115"/>
      <c r="N12" s="1115"/>
      <c r="O12" s="117"/>
    </row>
    <row r="13" spans="2:15" ht="26.25" customHeight="1" x14ac:dyDescent="0.2">
      <c r="B13" s="116"/>
      <c r="C13" s="1115"/>
      <c r="D13" s="1115"/>
      <c r="E13" s="1115"/>
      <c r="F13" s="1115"/>
      <c r="G13" s="1115"/>
      <c r="H13" s="1115"/>
      <c r="I13" s="1115"/>
      <c r="J13" s="1115"/>
      <c r="K13" s="1115"/>
      <c r="L13" s="1115"/>
      <c r="M13" s="1115"/>
      <c r="N13" s="1115"/>
      <c r="O13" s="117"/>
    </row>
    <row r="14" spans="2:15" ht="15.75" x14ac:dyDescent="0.25">
      <c r="B14" s="116"/>
      <c r="C14" s="118"/>
      <c r="D14" s="118"/>
      <c r="E14" s="118"/>
      <c r="F14" s="118"/>
      <c r="G14" s="118"/>
      <c r="H14" s="118"/>
      <c r="I14" s="118"/>
      <c r="J14" s="118"/>
      <c r="K14" s="118"/>
      <c r="L14" s="118"/>
      <c r="M14" s="118"/>
      <c r="N14" s="118"/>
      <c r="O14" s="117"/>
    </row>
    <row r="15" spans="2:15" x14ac:dyDescent="0.2">
      <c r="B15" s="116"/>
      <c r="C15" s="1116" t="s">
        <v>905</v>
      </c>
      <c r="D15" s="1116"/>
      <c r="E15" s="1116"/>
      <c r="F15" s="1116"/>
      <c r="G15" s="1116"/>
      <c r="H15" s="1116"/>
      <c r="I15" s="1116"/>
      <c r="J15" s="1116"/>
      <c r="K15" s="1116"/>
      <c r="L15" s="1116"/>
      <c r="M15" s="1116"/>
      <c r="N15" s="1116"/>
      <c r="O15" s="117"/>
    </row>
    <row r="16" spans="2:15" x14ac:dyDescent="0.2">
      <c r="B16" s="116"/>
      <c r="C16" s="1116"/>
      <c r="D16" s="1116"/>
      <c r="E16" s="1116"/>
      <c r="F16" s="1116"/>
      <c r="G16" s="1116"/>
      <c r="H16" s="1116"/>
      <c r="I16" s="1116"/>
      <c r="J16" s="1116"/>
      <c r="K16" s="1116"/>
      <c r="L16" s="1116"/>
      <c r="M16" s="1116"/>
      <c r="N16" s="1116"/>
      <c r="O16" s="117"/>
    </row>
    <row r="17" spans="2:15" x14ac:dyDescent="0.2">
      <c r="B17" s="116"/>
      <c r="C17" s="1116"/>
      <c r="D17" s="1116"/>
      <c r="E17" s="1116"/>
      <c r="F17" s="1116"/>
      <c r="G17" s="1116"/>
      <c r="H17" s="1116"/>
      <c r="I17" s="1116"/>
      <c r="J17" s="1116"/>
      <c r="K17" s="1116"/>
      <c r="L17" s="1116"/>
      <c r="M17" s="1116"/>
      <c r="N17" s="1116"/>
      <c r="O17" s="117"/>
    </row>
    <row r="18" spans="2:15" x14ac:dyDescent="0.2">
      <c r="B18" s="116"/>
      <c r="C18" s="1116"/>
      <c r="D18" s="1116"/>
      <c r="E18" s="1116"/>
      <c r="F18" s="1116"/>
      <c r="G18" s="1116"/>
      <c r="H18" s="1116"/>
      <c r="I18" s="1116"/>
      <c r="J18" s="1116"/>
      <c r="K18" s="1116"/>
      <c r="L18" s="1116"/>
      <c r="M18" s="1116"/>
      <c r="N18" s="1116"/>
      <c r="O18" s="117"/>
    </row>
    <row r="19" spans="2:15" x14ac:dyDescent="0.2">
      <c r="B19" s="116"/>
      <c r="C19" s="1116"/>
      <c r="D19" s="1116"/>
      <c r="E19" s="1116"/>
      <c r="F19" s="1116"/>
      <c r="G19" s="1116"/>
      <c r="H19" s="1116"/>
      <c r="I19" s="1116"/>
      <c r="J19" s="1116"/>
      <c r="K19" s="1116"/>
      <c r="L19" s="1116"/>
      <c r="M19" s="1116"/>
      <c r="N19" s="1116"/>
      <c r="O19" s="117"/>
    </row>
    <row r="20" spans="2:15" x14ac:dyDescent="0.2">
      <c r="B20" s="116"/>
      <c r="C20" s="1116"/>
      <c r="D20" s="1116"/>
      <c r="E20" s="1116"/>
      <c r="F20" s="1116"/>
      <c r="G20" s="1116"/>
      <c r="H20" s="1116"/>
      <c r="I20" s="1116"/>
      <c r="J20" s="1116"/>
      <c r="K20" s="1116"/>
      <c r="L20" s="1116"/>
      <c r="M20" s="1116"/>
      <c r="N20" s="1116"/>
      <c r="O20" s="117"/>
    </row>
    <row r="21" spans="2:15" x14ac:dyDescent="0.2">
      <c r="B21" s="116"/>
      <c r="O21" s="117"/>
    </row>
    <row r="22" spans="2:15" ht="15.75" x14ac:dyDescent="0.25">
      <c r="B22" s="116"/>
      <c r="C22" s="119" t="s">
        <v>111</v>
      </c>
      <c r="O22" s="117"/>
    </row>
    <row r="23" spans="2:15" x14ac:dyDescent="0.2">
      <c r="B23" s="116"/>
      <c r="O23" s="117"/>
    </row>
    <row r="24" spans="2:15" s="121" customFormat="1" ht="24.75" customHeight="1" x14ac:dyDescent="0.2">
      <c r="B24" s="120"/>
      <c r="D24" s="122" t="s">
        <v>112</v>
      </c>
      <c r="E24" s="1111" t="s">
        <v>113</v>
      </c>
      <c r="F24" s="1111"/>
      <c r="G24" s="1111"/>
      <c r="H24" s="1111"/>
      <c r="I24" s="1111"/>
      <c r="J24" s="1111"/>
      <c r="K24" s="1111"/>
      <c r="L24" s="686"/>
      <c r="O24" s="123"/>
    </row>
    <row r="25" spans="2:15" s="121" customFormat="1" ht="24.75" customHeight="1" x14ac:dyDescent="0.2">
      <c r="B25" s="120"/>
      <c r="D25" s="122" t="s">
        <v>114</v>
      </c>
      <c r="E25" s="1111" t="s">
        <v>115</v>
      </c>
      <c r="F25" s="1111"/>
      <c r="G25" s="1111"/>
      <c r="H25" s="1111"/>
      <c r="I25" s="1111"/>
      <c r="J25" s="1111"/>
      <c r="K25" s="1111"/>
      <c r="L25" s="686"/>
      <c r="O25" s="123"/>
    </row>
    <row r="26" spans="2:15" s="121" customFormat="1" ht="24.75" customHeight="1" x14ac:dyDescent="0.2">
      <c r="B26" s="120"/>
      <c r="D26" s="122" t="s">
        <v>116</v>
      </c>
      <c r="E26" s="1111" t="s">
        <v>117</v>
      </c>
      <c r="F26" s="1111"/>
      <c r="G26" s="1111"/>
      <c r="H26" s="1111"/>
      <c r="I26" s="1111"/>
      <c r="J26" s="1111"/>
      <c r="K26" s="1111"/>
      <c r="L26" s="686"/>
      <c r="O26" s="123"/>
    </row>
    <row r="27" spans="2:15" s="121" customFormat="1" ht="24.75" customHeight="1" x14ac:dyDescent="0.2">
      <c r="B27" s="120"/>
      <c r="D27" s="122" t="s">
        <v>118</v>
      </c>
      <c r="E27" s="1111" t="s">
        <v>119</v>
      </c>
      <c r="F27" s="1111"/>
      <c r="G27" s="1111"/>
      <c r="H27" s="1111"/>
      <c r="I27" s="1111"/>
      <c r="J27" s="1111"/>
      <c r="K27" s="1111"/>
      <c r="L27" s="686"/>
      <c r="O27" s="123"/>
    </row>
    <row r="28" spans="2:15" s="121" customFormat="1" ht="24.75" customHeight="1" x14ac:dyDescent="0.2">
      <c r="B28" s="120"/>
      <c r="D28" s="122" t="s">
        <v>120</v>
      </c>
      <c r="E28" s="1111" t="s">
        <v>121</v>
      </c>
      <c r="F28" s="1111"/>
      <c r="G28" s="1111"/>
      <c r="H28" s="1111"/>
      <c r="I28" s="1111"/>
      <c r="J28" s="1111"/>
      <c r="K28" s="1111"/>
      <c r="L28" s="686"/>
      <c r="O28" s="123"/>
    </row>
    <row r="29" spans="2:15" s="121" customFormat="1" ht="24.75" customHeight="1" x14ac:dyDescent="0.2">
      <c r="B29" s="120"/>
      <c r="D29" s="122" t="s">
        <v>122</v>
      </c>
      <c r="E29" s="1111" t="s">
        <v>123</v>
      </c>
      <c r="F29" s="1111"/>
      <c r="G29" s="1111"/>
      <c r="H29" s="1111"/>
      <c r="I29" s="1111"/>
      <c r="J29" s="1111"/>
      <c r="K29" s="1111"/>
      <c r="L29" s="686"/>
      <c r="O29" s="123"/>
    </row>
    <row r="30" spans="2:15" s="121" customFormat="1" ht="24.75" customHeight="1" x14ac:dyDescent="0.2">
      <c r="B30" s="120"/>
      <c r="D30" s="122" t="s">
        <v>124</v>
      </c>
      <c r="E30" s="1111" t="s">
        <v>125</v>
      </c>
      <c r="F30" s="1111"/>
      <c r="G30" s="1111"/>
      <c r="H30" s="1111"/>
      <c r="I30" s="1111"/>
      <c r="J30" s="1111"/>
      <c r="K30" s="1111"/>
      <c r="L30" s="686"/>
      <c r="O30" s="123"/>
    </row>
    <row r="31" spans="2:15" s="121" customFormat="1" ht="24.75" customHeight="1" x14ac:dyDescent="0.2">
      <c r="B31" s="120"/>
      <c r="D31" s="122" t="s">
        <v>126</v>
      </c>
      <c r="E31" s="1111" t="s">
        <v>127</v>
      </c>
      <c r="F31" s="1111"/>
      <c r="G31" s="1111"/>
      <c r="H31" s="1111"/>
      <c r="I31" s="1111"/>
      <c r="J31" s="1111"/>
      <c r="K31" s="1111"/>
      <c r="L31" s="686"/>
      <c r="O31" s="123"/>
    </row>
    <row r="32" spans="2:15" s="121" customFormat="1" ht="24.75" customHeight="1" x14ac:dyDescent="0.2">
      <c r="B32" s="120"/>
      <c r="D32" s="122" t="s">
        <v>128</v>
      </c>
      <c r="E32" s="1111" t="s">
        <v>129</v>
      </c>
      <c r="F32" s="1111"/>
      <c r="G32" s="1111"/>
      <c r="H32" s="1111"/>
      <c r="I32" s="1111"/>
      <c r="J32" s="1111"/>
      <c r="K32" s="1111"/>
      <c r="L32" s="686"/>
      <c r="O32" s="123"/>
    </row>
    <row r="33" spans="2:15" s="121" customFormat="1" ht="24.75" customHeight="1" x14ac:dyDescent="0.2">
      <c r="B33" s="120"/>
      <c r="D33" s="122" t="s">
        <v>130</v>
      </c>
      <c r="E33" s="1111" t="s">
        <v>131</v>
      </c>
      <c r="F33" s="1111"/>
      <c r="G33" s="1111"/>
      <c r="H33" s="1111"/>
      <c r="I33" s="1111"/>
      <c r="J33" s="1111"/>
      <c r="K33" s="1111"/>
      <c r="L33" s="686"/>
      <c r="O33" s="123"/>
    </row>
    <row r="34" spans="2:15" s="121" customFormat="1" ht="24.75" customHeight="1" x14ac:dyDescent="0.2">
      <c r="B34" s="120"/>
      <c r="D34" s="122" t="s">
        <v>132</v>
      </c>
      <c r="E34" s="1111" t="s">
        <v>133</v>
      </c>
      <c r="F34" s="1111"/>
      <c r="G34" s="1111"/>
      <c r="H34" s="1111"/>
      <c r="I34" s="1111"/>
      <c r="J34" s="1111"/>
      <c r="K34" s="1111"/>
      <c r="L34" s="686"/>
      <c r="O34" s="123"/>
    </row>
    <row r="35" spans="2:15" x14ac:dyDescent="0.2">
      <c r="B35" s="116"/>
      <c r="O35" s="117"/>
    </row>
    <row r="36" spans="2:15" ht="13.5" thickBot="1" x14ac:dyDescent="0.25">
      <c r="B36" s="124"/>
      <c r="C36" s="125"/>
      <c r="D36" s="125"/>
      <c r="E36" s="125"/>
      <c r="F36" s="125"/>
      <c r="G36" s="125"/>
      <c r="H36" s="125"/>
      <c r="I36" s="125"/>
      <c r="J36" s="125"/>
      <c r="K36" s="125"/>
      <c r="L36" s="125"/>
      <c r="M36" s="125"/>
      <c r="N36" s="125"/>
      <c r="O36" s="126"/>
    </row>
    <row r="37" spans="2:15" ht="13.5" thickTop="1" x14ac:dyDescent="0.2"/>
  </sheetData>
  <mergeCells count="15">
    <mergeCell ref="E25:K25"/>
    <mergeCell ref="C2:N6"/>
    <mergeCell ref="C7:N7"/>
    <mergeCell ref="C9:N13"/>
    <mergeCell ref="C15:N20"/>
    <mergeCell ref="E24:K24"/>
    <mergeCell ref="E32:K32"/>
    <mergeCell ref="E33:K33"/>
    <mergeCell ref="E34:K34"/>
    <mergeCell ref="E26:K26"/>
    <mergeCell ref="E27:K27"/>
    <mergeCell ref="E28:K28"/>
    <mergeCell ref="E29:K29"/>
    <mergeCell ref="E30:K30"/>
    <mergeCell ref="E31:K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8982E-5DDB-4166-B0B3-16E50E3BB328}">
  <dimension ref="A1:AO61"/>
  <sheetViews>
    <sheetView topLeftCell="F38" zoomScale="80" zoomScaleNormal="80" workbookViewId="0">
      <selection activeCell="I42" sqref="I42"/>
    </sheetView>
  </sheetViews>
  <sheetFormatPr baseColWidth="10" defaultColWidth="11.42578125" defaultRowHeight="12.75" x14ac:dyDescent="0.2"/>
  <cols>
    <col min="1" max="1" width="29.85546875" style="184" customWidth="1"/>
    <col min="2" max="2" width="29.5703125" style="184" customWidth="1"/>
    <col min="3" max="3" width="19.85546875" style="184" customWidth="1"/>
    <col min="4" max="4" width="34" style="184" customWidth="1"/>
    <col min="5" max="5" width="23" style="2" customWidth="1"/>
    <col min="6" max="6" width="20.140625" style="2" customWidth="1"/>
    <col min="7" max="7" width="47.85546875" style="184" customWidth="1"/>
    <col min="8" max="8" width="31.5703125" style="184" customWidth="1"/>
    <col min="9" max="9" width="36" style="184" customWidth="1"/>
    <col min="10" max="10" width="20.85546875" style="534" customWidth="1"/>
    <col min="11" max="11" width="23.42578125" style="184" customWidth="1"/>
    <col min="12" max="12" width="23.42578125" style="1528" customWidth="1"/>
    <col min="13" max="13" width="23.42578125" style="847" customWidth="1"/>
    <col min="14" max="14" width="21.42578125" style="184" customWidth="1"/>
    <col min="15" max="15" width="13.85546875" style="534" customWidth="1"/>
    <col min="16" max="39" width="6.5703125" style="847" customWidth="1"/>
    <col min="40" max="40" width="13.5703125" style="184" customWidth="1"/>
    <col min="41" max="41" width="22.85546875" style="184" customWidth="1"/>
    <col min="42" max="42" width="24.42578125" style="184" customWidth="1"/>
    <col min="43" max="16384" width="11.42578125" style="184"/>
  </cols>
  <sheetData>
    <row r="1" spans="1:41" ht="15" x14ac:dyDescent="0.2">
      <c r="P1" s="848"/>
      <c r="R1" s="848"/>
      <c r="T1" s="848"/>
      <c r="V1" s="848"/>
      <c r="X1" s="848"/>
      <c r="Z1" s="848"/>
      <c r="AB1" s="848"/>
      <c r="AD1" s="848"/>
      <c r="AF1" s="848"/>
      <c r="AH1" s="848"/>
      <c r="AJ1" s="848"/>
      <c r="AL1" s="848"/>
    </row>
    <row r="2" spans="1:41" ht="15.75" thickBot="1" x14ac:dyDescent="0.25">
      <c r="P2" s="848"/>
      <c r="R2" s="848"/>
      <c r="T2" s="848"/>
      <c r="V2" s="848"/>
      <c r="X2" s="848"/>
      <c r="Z2" s="848"/>
      <c r="AB2" s="848"/>
      <c r="AD2" s="848"/>
      <c r="AF2" s="848"/>
      <c r="AH2" s="848"/>
      <c r="AJ2" s="848"/>
      <c r="AL2" s="848"/>
    </row>
    <row r="3" spans="1:41" ht="15" customHeight="1" x14ac:dyDescent="0.2">
      <c r="A3" s="1119" t="s">
        <v>799</v>
      </c>
      <c r="B3" s="1120"/>
      <c r="C3" s="1120"/>
      <c r="D3" s="1120"/>
      <c r="E3" s="1120"/>
      <c r="F3" s="1120"/>
      <c r="G3" s="1120"/>
      <c r="H3" s="1120"/>
      <c r="I3" s="1120"/>
      <c r="J3" s="1120"/>
      <c r="K3" s="1120"/>
      <c r="L3" s="1120"/>
      <c r="M3" s="1120"/>
      <c r="N3" s="1120"/>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1125" t="s">
        <v>0</v>
      </c>
      <c r="AO3" s="1126"/>
    </row>
    <row r="4" spans="1:41" ht="15" customHeight="1" x14ac:dyDescent="0.2">
      <c r="A4" s="1121"/>
      <c r="B4" s="1122"/>
      <c r="C4" s="1122"/>
      <c r="D4" s="1122"/>
      <c r="E4" s="1122"/>
      <c r="F4" s="1122"/>
      <c r="G4" s="1122"/>
      <c r="H4" s="1122"/>
      <c r="I4" s="1122"/>
      <c r="J4" s="1122"/>
      <c r="K4" s="1122"/>
      <c r="L4" s="1122"/>
      <c r="M4" s="1122"/>
      <c r="N4" s="1122"/>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1127"/>
      <c r="AO4" s="1128"/>
    </row>
    <row r="5" spans="1:41" ht="15" customHeight="1" x14ac:dyDescent="0.2">
      <c r="A5" s="1121"/>
      <c r="B5" s="1122"/>
      <c r="C5" s="1122"/>
      <c r="D5" s="1122"/>
      <c r="E5" s="1122"/>
      <c r="F5" s="1122"/>
      <c r="G5" s="1122"/>
      <c r="H5" s="1122"/>
      <c r="I5" s="1122"/>
      <c r="J5" s="1122"/>
      <c r="K5" s="1122"/>
      <c r="L5" s="1122"/>
      <c r="M5" s="1122"/>
      <c r="N5" s="1122"/>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1127"/>
      <c r="AO5" s="1128"/>
    </row>
    <row r="6" spans="1:41" ht="15" customHeight="1" x14ac:dyDescent="0.2">
      <c r="A6" s="1121"/>
      <c r="B6" s="1122"/>
      <c r="C6" s="1122"/>
      <c r="D6" s="1122"/>
      <c r="E6" s="1122"/>
      <c r="F6" s="1122"/>
      <c r="G6" s="1122"/>
      <c r="H6" s="1122"/>
      <c r="I6" s="1122"/>
      <c r="J6" s="1122"/>
      <c r="K6" s="1122"/>
      <c r="L6" s="1122"/>
      <c r="M6" s="1122"/>
      <c r="N6" s="1122"/>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1127"/>
      <c r="AO6" s="1128"/>
    </row>
    <row r="7" spans="1:41" ht="15" customHeight="1" x14ac:dyDescent="0.2">
      <c r="A7" s="1121"/>
      <c r="B7" s="1122"/>
      <c r="C7" s="1122"/>
      <c r="D7" s="1122"/>
      <c r="E7" s="1122"/>
      <c r="F7" s="1122"/>
      <c r="G7" s="1122"/>
      <c r="H7" s="1122"/>
      <c r="I7" s="1122"/>
      <c r="J7" s="1122"/>
      <c r="K7" s="1122"/>
      <c r="L7" s="1122"/>
      <c r="M7" s="1122"/>
      <c r="N7" s="1122"/>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1127"/>
      <c r="AO7" s="1128"/>
    </row>
    <row r="8" spans="1:41" ht="15.75" customHeight="1" thickBot="1" x14ac:dyDescent="0.25">
      <c r="A8" s="1123"/>
      <c r="B8" s="1124"/>
      <c r="C8" s="1124"/>
      <c r="D8" s="1124"/>
      <c r="E8" s="1124"/>
      <c r="F8" s="1124"/>
      <c r="G8" s="1124"/>
      <c r="H8" s="1124"/>
      <c r="I8" s="1124"/>
      <c r="J8" s="1124"/>
      <c r="K8" s="1124"/>
      <c r="L8" s="1124"/>
      <c r="M8" s="1124"/>
      <c r="N8" s="1124"/>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1127"/>
      <c r="AO8" s="1128"/>
    </row>
    <row r="9" spans="1:41" ht="15.75" customHeight="1" thickBot="1" x14ac:dyDescent="0.25">
      <c r="A9" s="205" t="s">
        <v>1</v>
      </c>
      <c r="B9" s="206"/>
      <c r="C9" s="206"/>
      <c r="D9" s="206"/>
      <c r="E9" s="206"/>
      <c r="F9" s="206"/>
      <c r="G9" s="207"/>
      <c r="H9" s="208"/>
      <c r="I9" s="209"/>
      <c r="J9" s="849"/>
      <c r="K9" s="209"/>
      <c r="L9" s="1529"/>
      <c r="M9" s="730"/>
      <c r="N9" s="209"/>
      <c r="O9" s="849"/>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1129"/>
      <c r="AO9" s="1130"/>
    </row>
    <row r="10" spans="1:41" ht="48" customHeight="1" thickBot="1" x14ac:dyDescent="0.25">
      <c r="A10" s="1131" t="s">
        <v>3</v>
      </c>
      <c r="B10" s="1132"/>
      <c r="C10" s="1117" t="s">
        <v>4</v>
      </c>
      <c r="D10" s="1117" t="s">
        <v>5</v>
      </c>
      <c r="E10" s="1133" t="s">
        <v>6</v>
      </c>
      <c r="F10" s="1133" t="s">
        <v>7</v>
      </c>
      <c r="G10" s="1117" t="s">
        <v>8</v>
      </c>
      <c r="H10" s="1117" t="s">
        <v>9</v>
      </c>
      <c r="I10" s="1117" t="s">
        <v>10</v>
      </c>
      <c r="J10" s="1117" t="s">
        <v>11</v>
      </c>
      <c r="K10" s="1117" t="s">
        <v>12</v>
      </c>
      <c r="L10" s="1530" t="s">
        <v>13</v>
      </c>
      <c r="M10" s="1117" t="s">
        <v>14</v>
      </c>
      <c r="N10" s="1117" t="s">
        <v>15</v>
      </c>
      <c r="O10" s="1117" t="s">
        <v>16</v>
      </c>
      <c r="P10" s="1135" t="s">
        <v>17</v>
      </c>
      <c r="Q10" s="1136"/>
      <c r="R10" s="1135" t="s">
        <v>18</v>
      </c>
      <c r="S10" s="1136"/>
      <c r="T10" s="1135" t="s">
        <v>19</v>
      </c>
      <c r="U10" s="1136"/>
      <c r="V10" s="1135" t="s">
        <v>20</v>
      </c>
      <c r="W10" s="1136"/>
      <c r="X10" s="1135" t="s">
        <v>21</v>
      </c>
      <c r="Y10" s="1136"/>
      <c r="Z10" s="1135" t="s">
        <v>22</v>
      </c>
      <c r="AA10" s="1136"/>
      <c r="AB10" s="1135" t="s">
        <v>23</v>
      </c>
      <c r="AC10" s="1136"/>
      <c r="AD10" s="1135" t="s">
        <v>24</v>
      </c>
      <c r="AE10" s="1136"/>
      <c r="AF10" s="1135" t="s">
        <v>25</v>
      </c>
      <c r="AG10" s="1136"/>
      <c r="AH10" s="1135" t="s">
        <v>26</v>
      </c>
      <c r="AI10" s="1136"/>
      <c r="AJ10" s="1135" t="s">
        <v>27</v>
      </c>
      <c r="AK10" s="1136"/>
      <c r="AL10" s="1135" t="s">
        <v>28</v>
      </c>
      <c r="AM10" s="1136"/>
      <c r="AN10" s="1140" t="s">
        <v>135</v>
      </c>
      <c r="AO10" s="1141"/>
    </row>
    <row r="11" spans="1:41" ht="39.75" customHeight="1" thickBot="1" x14ac:dyDescent="0.25">
      <c r="A11" s="726" t="s">
        <v>30</v>
      </c>
      <c r="B11" s="726" t="s">
        <v>31</v>
      </c>
      <c r="C11" s="1118"/>
      <c r="D11" s="1118"/>
      <c r="E11" s="1134"/>
      <c r="F11" s="1134"/>
      <c r="G11" s="1118"/>
      <c r="H11" s="1118"/>
      <c r="I11" s="1118"/>
      <c r="J11" s="1118"/>
      <c r="K11" s="1118"/>
      <c r="L11" s="1531"/>
      <c r="M11" s="1118"/>
      <c r="N11" s="1118"/>
      <c r="O11" s="1118"/>
      <c r="P11" s="850" t="s">
        <v>32</v>
      </c>
      <c r="Q11" s="851" t="s">
        <v>33</v>
      </c>
      <c r="R11" s="850" t="s">
        <v>32</v>
      </c>
      <c r="S11" s="851" t="s">
        <v>33</v>
      </c>
      <c r="T11" s="850" t="s">
        <v>32</v>
      </c>
      <c r="U11" s="851" t="s">
        <v>33</v>
      </c>
      <c r="V11" s="850" t="s">
        <v>32</v>
      </c>
      <c r="W11" s="851" t="s">
        <v>33</v>
      </c>
      <c r="X11" s="850" t="s">
        <v>32</v>
      </c>
      <c r="Y11" s="851" t="s">
        <v>33</v>
      </c>
      <c r="Z11" s="850" t="s">
        <v>32</v>
      </c>
      <c r="AA11" s="851" t="s">
        <v>33</v>
      </c>
      <c r="AB11" s="850" t="s">
        <v>32</v>
      </c>
      <c r="AC11" s="851" t="s">
        <v>33</v>
      </c>
      <c r="AD11" s="850" t="s">
        <v>32</v>
      </c>
      <c r="AE11" s="851" t="s">
        <v>33</v>
      </c>
      <c r="AF11" s="850" t="s">
        <v>32</v>
      </c>
      <c r="AG11" s="851" t="s">
        <v>33</v>
      </c>
      <c r="AH11" s="850" t="s">
        <v>32</v>
      </c>
      <c r="AI11" s="851" t="s">
        <v>33</v>
      </c>
      <c r="AJ11" s="850" t="s">
        <v>32</v>
      </c>
      <c r="AK11" s="851" t="s">
        <v>33</v>
      </c>
      <c r="AL11" s="850" t="s">
        <v>32</v>
      </c>
      <c r="AM11" s="851" t="s">
        <v>33</v>
      </c>
      <c r="AN11" s="852" t="s">
        <v>34</v>
      </c>
      <c r="AO11" s="853" t="s">
        <v>35</v>
      </c>
    </row>
    <row r="12" spans="1:41" s="860" customFormat="1" ht="45" customHeight="1" x14ac:dyDescent="0.2">
      <c r="A12" s="1142" t="s">
        <v>800</v>
      </c>
      <c r="B12" s="1144" t="s">
        <v>801</v>
      </c>
      <c r="C12" s="1147" t="s">
        <v>802</v>
      </c>
      <c r="D12" s="1150" t="s">
        <v>803</v>
      </c>
      <c r="E12" s="1153">
        <v>0.4</v>
      </c>
      <c r="F12" s="1156" t="s">
        <v>804</v>
      </c>
      <c r="G12" s="1137" t="s">
        <v>805</v>
      </c>
      <c r="H12" s="981" t="s">
        <v>806</v>
      </c>
      <c r="I12" s="981" t="s">
        <v>807</v>
      </c>
      <c r="J12" s="854">
        <v>0.02</v>
      </c>
      <c r="K12" s="855" t="s">
        <v>113</v>
      </c>
      <c r="L12" s="1532">
        <v>45809</v>
      </c>
      <c r="M12" s="856">
        <v>46022</v>
      </c>
      <c r="N12" s="855" t="s">
        <v>45</v>
      </c>
      <c r="O12" s="857" t="s">
        <v>46</v>
      </c>
      <c r="P12" s="858"/>
      <c r="Q12" s="223">
        <v>0</v>
      </c>
      <c r="R12" s="858"/>
      <c r="S12" s="223">
        <v>0</v>
      </c>
      <c r="T12" s="858"/>
      <c r="U12" s="223">
        <v>0</v>
      </c>
      <c r="V12" s="858"/>
      <c r="W12" s="223">
        <v>0</v>
      </c>
      <c r="X12" s="858"/>
      <c r="Y12" s="223">
        <v>0</v>
      </c>
      <c r="Z12" s="858"/>
      <c r="AA12" s="223">
        <v>40</v>
      </c>
      <c r="AB12" s="858"/>
      <c r="AC12" s="223">
        <v>25</v>
      </c>
      <c r="AD12" s="858"/>
      <c r="AE12" s="223">
        <v>25</v>
      </c>
      <c r="AF12" s="858"/>
      <c r="AG12" s="223">
        <v>25</v>
      </c>
      <c r="AH12" s="858"/>
      <c r="AI12" s="223">
        <v>25</v>
      </c>
      <c r="AJ12" s="858"/>
      <c r="AK12" s="223">
        <v>25</v>
      </c>
      <c r="AL12" s="858"/>
      <c r="AM12" s="223">
        <v>18</v>
      </c>
      <c r="AN12" s="21"/>
      <c r="AO12" s="859"/>
    </row>
    <row r="13" spans="1:41" s="860" customFormat="1" ht="45" customHeight="1" x14ac:dyDescent="0.2">
      <c r="A13" s="1142"/>
      <c r="B13" s="1145"/>
      <c r="C13" s="1148"/>
      <c r="D13" s="1151"/>
      <c r="E13" s="1154"/>
      <c r="F13" s="1157"/>
      <c r="G13" s="1138"/>
      <c r="H13" s="1159" t="s">
        <v>808</v>
      </c>
      <c r="I13" s="983" t="s">
        <v>809</v>
      </c>
      <c r="J13" s="128">
        <v>0.03</v>
      </c>
      <c r="K13" s="861" t="s">
        <v>113</v>
      </c>
      <c r="L13" s="1533">
        <v>45809</v>
      </c>
      <c r="M13" s="862">
        <v>46022</v>
      </c>
      <c r="N13" s="861" t="s">
        <v>45</v>
      </c>
      <c r="O13" s="863" t="s">
        <v>46</v>
      </c>
      <c r="P13" s="864"/>
      <c r="Q13" s="233">
        <v>0</v>
      </c>
      <c r="R13" s="864"/>
      <c r="S13" s="233">
        <v>0</v>
      </c>
      <c r="T13" s="864"/>
      <c r="U13" s="233">
        <v>0</v>
      </c>
      <c r="V13" s="864"/>
      <c r="W13" s="233">
        <v>0</v>
      </c>
      <c r="X13" s="864"/>
      <c r="Y13" s="233">
        <v>0</v>
      </c>
      <c r="Z13" s="864"/>
      <c r="AA13" s="233">
        <v>125</v>
      </c>
      <c r="AB13" s="864"/>
      <c r="AC13" s="233">
        <v>100</v>
      </c>
      <c r="AD13" s="864"/>
      <c r="AE13" s="233">
        <v>100</v>
      </c>
      <c r="AF13" s="864"/>
      <c r="AG13" s="233">
        <v>100</v>
      </c>
      <c r="AH13" s="864"/>
      <c r="AI13" s="233">
        <v>125</v>
      </c>
      <c r="AJ13" s="864"/>
      <c r="AK13" s="233">
        <v>150</v>
      </c>
      <c r="AL13" s="864"/>
      <c r="AM13" s="233">
        <v>100</v>
      </c>
      <c r="AN13" s="260"/>
      <c r="AO13" s="865"/>
    </row>
    <row r="14" spans="1:41" s="860" customFormat="1" ht="66.75" customHeight="1" x14ac:dyDescent="0.2">
      <c r="A14" s="1142"/>
      <c r="B14" s="1145"/>
      <c r="C14" s="1148"/>
      <c r="D14" s="1151"/>
      <c r="E14" s="1154"/>
      <c r="F14" s="1157"/>
      <c r="G14" s="1138"/>
      <c r="H14" s="1159"/>
      <c r="I14" s="984" t="s">
        <v>810</v>
      </c>
      <c r="J14" s="128">
        <v>0.02</v>
      </c>
      <c r="K14" s="161" t="s">
        <v>113</v>
      </c>
      <c r="L14" s="1533">
        <v>45748</v>
      </c>
      <c r="M14" s="866">
        <v>46022</v>
      </c>
      <c r="N14" s="161" t="s">
        <v>45</v>
      </c>
      <c r="O14" s="863" t="s">
        <v>46</v>
      </c>
      <c r="P14" s="864"/>
      <c r="Q14" s="233">
        <v>0</v>
      </c>
      <c r="R14" s="864"/>
      <c r="S14" s="233">
        <v>0</v>
      </c>
      <c r="T14" s="864"/>
      <c r="U14" s="233">
        <v>0</v>
      </c>
      <c r="V14" s="864"/>
      <c r="W14" s="233">
        <v>50</v>
      </c>
      <c r="X14" s="864"/>
      <c r="Y14" s="233">
        <v>50</v>
      </c>
      <c r="Z14" s="864"/>
      <c r="AA14" s="867">
        <v>100</v>
      </c>
      <c r="AB14" s="864"/>
      <c r="AC14" s="867">
        <v>100</v>
      </c>
      <c r="AD14" s="864"/>
      <c r="AE14" s="867">
        <v>125</v>
      </c>
      <c r="AF14" s="864"/>
      <c r="AG14" s="867">
        <v>150</v>
      </c>
      <c r="AH14" s="864"/>
      <c r="AI14" s="867">
        <v>125</v>
      </c>
      <c r="AJ14" s="864"/>
      <c r="AK14" s="867">
        <v>50</v>
      </c>
      <c r="AL14" s="864"/>
      <c r="AM14" s="867">
        <v>50</v>
      </c>
      <c r="AN14" s="260"/>
      <c r="AO14" s="865"/>
    </row>
    <row r="15" spans="1:41" s="860" customFormat="1" ht="66.75" customHeight="1" x14ac:dyDescent="0.2">
      <c r="A15" s="1142"/>
      <c r="B15" s="1145"/>
      <c r="C15" s="1148"/>
      <c r="D15" s="1151"/>
      <c r="E15" s="1154"/>
      <c r="F15" s="1157"/>
      <c r="G15" s="1138"/>
      <c r="H15" s="984" t="s">
        <v>811</v>
      </c>
      <c r="I15" s="984" t="s">
        <v>812</v>
      </c>
      <c r="J15" s="128">
        <v>0.02</v>
      </c>
      <c r="K15" s="861" t="s">
        <v>113</v>
      </c>
      <c r="L15" s="1533">
        <v>45901</v>
      </c>
      <c r="M15" s="862">
        <v>46022</v>
      </c>
      <c r="N15" s="861" t="s">
        <v>45</v>
      </c>
      <c r="O15" s="863" t="s">
        <v>46</v>
      </c>
      <c r="P15" s="864"/>
      <c r="Q15" s="233">
        <v>0</v>
      </c>
      <c r="R15" s="864"/>
      <c r="S15" s="233">
        <v>0</v>
      </c>
      <c r="T15" s="864"/>
      <c r="U15" s="233">
        <v>0</v>
      </c>
      <c r="V15" s="864"/>
      <c r="W15" s="233">
        <v>0</v>
      </c>
      <c r="X15" s="864"/>
      <c r="Y15" s="233">
        <v>0</v>
      </c>
      <c r="Z15" s="864"/>
      <c r="AA15" s="233">
        <v>0</v>
      </c>
      <c r="AB15" s="864"/>
      <c r="AC15" s="233">
        <v>0</v>
      </c>
      <c r="AD15" s="864"/>
      <c r="AE15" s="233">
        <v>0</v>
      </c>
      <c r="AF15" s="864"/>
      <c r="AG15" s="233">
        <v>24</v>
      </c>
      <c r="AH15" s="864"/>
      <c r="AI15" s="233">
        <v>0</v>
      </c>
      <c r="AJ15" s="864"/>
      <c r="AK15" s="233">
        <v>0</v>
      </c>
      <c r="AL15" s="864"/>
      <c r="AM15" s="233">
        <v>30</v>
      </c>
      <c r="AN15" s="260"/>
      <c r="AO15" s="865"/>
    </row>
    <row r="16" spans="1:41" s="860" customFormat="1" ht="45" customHeight="1" x14ac:dyDescent="0.2">
      <c r="A16" s="1142"/>
      <c r="B16" s="1145"/>
      <c r="C16" s="1148"/>
      <c r="D16" s="1151"/>
      <c r="E16" s="1154"/>
      <c r="F16" s="1157"/>
      <c r="G16" s="1138"/>
      <c r="H16" s="1160" t="s">
        <v>813</v>
      </c>
      <c r="I16" s="983" t="s">
        <v>814</v>
      </c>
      <c r="J16" s="128">
        <v>0.02</v>
      </c>
      <c r="K16" s="161" t="s">
        <v>113</v>
      </c>
      <c r="L16" s="1533">
        <v>45809</v>
      </c>
      <c r="M16" s="862">
        <v>46022</v>
      </c>
      <c r="N16" s="861" t="s">
        <v>45</v>
      </c>
      <c r="O16" s="863" t="s">
        <v>46</v>
      </c>
      <c r="P16" s="864"/>
      <c r="Q16" s="233">
        <v>0</v>
      </c>
      <c r="R16" s="864"/>
      <c r="S16" s="233">
        <v>0</v>
      </c>
      <c r="T16" s="864"/>
      <c r="U16" s="233">
        <v>0</v>
      </c>
      <c r="V16" s="864"/>
      <c r="W16" s="233">
        <v>0</v>
      </c>
      <c r="X16" s="864"/>
      <c r="Y16" s="233">
        <v>0</v>
      </c>
      <c r="Z16" s="864"/>
      <c r="AA16" s="868">
        <v>0.16</v>
      </c>
      <c r="AB16" s="864"/>
      <c r="AC16" s="868">
        <v>0.12</v>
      </c>
      <c r="AD16" s="864"/>
      <c r="AE16" s="868">
        <v>0.12</v>
      </c>
      <c r="AF16" s="864"/>
      <c r="AG16" s="868">
        <v>0.12</v>
      </c>
      <c r="AH16" s="864"/>
      <c r="AI16" s="868">
        <v>0.16</v>
      </c>
      <c r="AJ16" s="864"/>
      <c r="AK16" s="868">
        <v>0.19</v>
      </c>
      <c r="AL16" s="864"/>
      <c r="AM16" s="868">
        <v>0.13</v>
      </c>
      <c r="AN16" s="869"/>
      <c r="AO16" s="865"/>
    </row>
    <row r="17" spans="1:41" s="860" customFormat="1" ht="45" customHeight="1" x14ac:dyDescent="0.2">
      <c r="A17" s="1142"/>
      <c r="B17" s="1145"/>
      <c r="C17" s="1148"/>
      <c r="D17" s="1151"/>
      <c r="E17" s="1154"/>
      <c r="F17" s="1157"/>
      <c r="G17" s="1138"/>
      <c r="H17" s="1160"/>
      <c r="I17" s="984" t="s">
        <v>815</v>
      </c>
      <c r="J17" s="128">
        <v>0.02</v>
      </c>
      <c r="K17" s="161" t="s">
        <v>113</v>
      </c>
      <c r="L17" s="1533">
        <v>45748</v>
      </c>
      <c r="M17" s="866">
        <v>46022</v>
      </c>
      <c r="N17" s="161" t="s">
        <v>45</v>
      </c>
      <c r="O17" s="863" t="s">
        <v>46</v>
      </c>
      <c r="P17" s="864"/>
      <c r="Q17" s="233">
        <v>0</v>
      </c>
      <c r="R17" s="864"/>
      <c r="S17" s="233">
        <v>0</v>
      </c>
      <c r="T17" s="864"/>
      <c r="U17" s="233">
        <v>0</v>
      </c>
      <c r="V17" s="864"/>
      <c r="W17" s="870">
        <v>0.06</v>
      </c>
      <c r="X17" s="871"/>
      <c r="Y17" s="870">
        <v>0.06</v>
      </c>
      <c r="Z17" s="871"/>
      <c r="AA17" s="872">
        <v>0.12</v>
      </c>
      <c r="AB17" s="871"/>
      <c r="AC17" s="872">
        <v>0.13</v>
      </c>
      <c r="AD17" s="871"/>
      <c r="AE17" s="872">
        <v>0.16</v>
      </c>
      <c r="AF17" s="871"/>
      <c r="AG17" s="872">
        <v>0.19</v>
      </c>
      <c r="AH17" s="871"/>
      <c r="AI17" s="872">
        <v>0.16</v>
      </c>
      <c r="AJ17" s="871"/>
      <c r="AK17" s="872">
        <v>0.06</v>
      </c>
      <c r="AL17" s="871"/>
      <c r="AM17" s="872">
        <v>0.06</v>
      </c>
      <c r="AN17" s="869"/>
      <c r="AO17" s="865"/>
    </row>
    <row r="18" spans="1:41" s="860" customFormat="1" ht="54" customHeight="1" x14ac:dyDescent="0.2">
      <c r="A18" s="1142"/>
      <c r="B18" s="1145"/>
      <c r="C18" s="1148"/>
      <c r="D18" s="1151"/>
      <c r="E18" s="1154"/>
      <c r="F18" s="1157"/>
      <c r="G18" s="1138"/>
      <c r="H18" s="982" t="s">
        <v>816</v>
      </c>
      <c r="I18" s="985" t="s">
        <v>817</v>
      </c>
      <c r="J18" s="128">
        <v>0.02</v>
      </c>
      <c r="K18" s="861" t="s">
        <v>113</v>
      </c>
      <c r="L18" s="1533">
        <v>45839</v>
      </c>
      <c r="M18" s="862">
        <v>46022</v>
      </c>
      <c r="N18" s="861" t="s">
        <v>45</v>
      </c>
      <c r="O18" s="863" t="s">
        <v>46</v>
      </c>
      <c r="P18" s="864"/>
      <c r="Q18" s="233">
        <v>0</v>
      </c>
      <c r="R18" s="864"/>
      <c r="S18" s="233">
        <v>0</v>
      </c>
      <c r="T18" s="864"/>
      <c r="U18" s="233">
        <v>0</v>
      </c>
      <c r="V18" s="864"/>
      <c r="W18" s="233">
        <v>0</v>
      </c>
      <c r="X18" s="864"/>
      <c r="Y18" s="233">
        <v>0</v>
      </c>
      <c r="Z18" s="864"/>
      <c r="AA18" s="233">
        <v>0</v>
      </c>
      <c r="AB18" s="864"/>
      <c r="AC18" s="233">
        <v>4</v>
      </c>
      <c r="AD18" s="864"/>
      <c r="AE18" s="233">
        <v>10</v>
      </c>
      <c r="AF18" s="864"/>
      <c r="AG18" s="233">
        <v>12</v>
      </c>
      <c r="AH18" s="864"/>
      <c r="AI18" s="233">
        <v>12</v>
      </c>
      <c r="AJ18" s="864"/>
      <c r="AK18" s="233">
        <v>12</v>
      </c>
      <c r="AL18" s="864"/>
      <c r="AM18" s="233">
        <v>4</v>
      </c>
      <c r="AN18" s="260"/>
      <c r="AO18" s="865"/>
    </row>
    <row r="19" spans="1:41" s="860" customFormat="1" ht="45" customHeight="1" x14ac:dyDescent="0.2">
      <c r="A19" s="1142"/>
      <c r="B19" s="1145"/>
      <c r="C19" s="1148"/>
      <c r="D19" s="1151"/>
      <c r="E19" s="1154"/>
      <c r="F19" s="1157"/>
      <c r="G19" s="1138"/>
      <c r="H19" s="873" t="s">
        <v>818</v>
      </c>
      <c r="I19" s="982" t="s">
        <v>819</v>
      </c>
      <c r="J19" s="128">
        <v>0.02</v>
      </c>
      <c r="K19" s="861" t="s">
        <v>113</v>
      </c>
      <c r="L19" s="1533">
        <v>45839</v>
      </c>
      <c r="M19" s="862">
        <v>46022</v>
      </c>
      <c r="N19" s="861" t="s">
        <v>45</v>
      </c>
      <c r="O19" s="863" t="s">
        <v>46</v>
      </c>
      <c r="P19" s="864"/>
      <c r="Q19" s="233">
        <v>0</v>
      </c>
      <c r="R19" s="864"/>
      <c r="S19" s="233">
        <v>0</v>
      </c>
      <c r="T19" s="864"/>
      <c r="U19" s="233">
        <v>0</v>
      </c>
      <c r="V19" s="864"/>
      <c r="W19" s="233">
        <v>0</v>
      </c>
      <c r="X19" s="864"/>
      <c r="Y19" s="233">
        <v>0</v>
      </c>
      <c r="Z19" s="864"/>
      <c r="AA19" s="233">
        <v>0</v>
      </c>
      <c r="AB19" s="864"/>
      <c r="AC19" s="874">
        <v>0.02</v>
      </c>
      <c r="AD19" s="864"/>
      <c r="AE19" s="874">
        <v>0.02</v>
      </c>
      <c r="AF19" s="864"/>
      <c r="AG19" s="874">
        <v>0.02</v>
      </c>
      <c r="AH19" s="864"/>
      <c r="AI19" s="874">
        <v>0.03</v>
      </c>
      <c r="AJ19" s="864"/>
      <c r="AK19" s="874">
        <v>0.03</v>
      </c>
      <c r="AL19" s="864"/>
      <c r="AM19" s="874">
        <v>0.02</v>
      </c>
      <c r="AN19" s="260"/>
      <c r="AO19" s="865"/>
    </row>
    <row r="20" spans="1:41" s="860" customFormat="1" ht="45" customHeight="1" x14ac:dyDescent="0.2">
      <c r="A20" s="1142"/>
      <c r="B20" s="1145"/>
      <c r="C20" s="1148"/>
      <c r="D20" s="1151"/>
      <c r="E20" s="1154"/>
      <c r="F20" s="1157"/>
      <c r="G20" s="1138"/>
      <c r="H20" s="986" t="s">
        <v>820</v>
      </c>
      <c r="I20" s="982" t="s">
        <v>821</v>
      </c>
      <c r="J20" s="128">
        <v>0.02</v>
      </c>
      <c r="K20" s="861" t="s">
        <v>113</v>
      </c>
      <c r="L20" s="1533">
        <v>45839</v>
      </c>
      <c r="M20" s="862">
        <v>46022</v>
      </c>
      <c r="N20" s="861" t="s">
        <v>45</v>
      </c>
      <c r="O20" s="863" t="s">
        <v>46</v>
      </c>
      <c r="P20" s="864"/>
      <c r="Q20" s="233">
        <v>0</v>
      </c>
      <c r="R20" s="864"/>
      <c r="S20" s="233">
        <v>0</v>
      </c>
      <c r="T20" s="864"/>
      <c r="U20" s="233">
        <v>0</v>
      </c>
      <c r="V20" s="864"/>
      <c r="W20" s="233">
        <v>0</v>
      </c>
      <c r="X20" s="864"/>
      <c r="Y20" s="233">
        <v>0</v>
      </c>
      <c r="Z20" s="864"/>
      <c r="AA20" s="233">
        <v>0</v>
      </c>
      <c r="AB20" s="864"/>
      <c r="AC20" s="874">
        <v>0.04</v>
      </c>
      <c r="AD20" s="864"/>
      <c r="AE20" s="874">
        <v>0.04</v>
      </c>
      <c r="AF20" s="864"/>
      <c r="AG20" s="874">
        <v>0.04</v>
      </c>
      <c r="AH20" s="864"/>
      <c r="AI20" s="874">
        <v>0.06</v>
      </c>
      <c r="AJ20" s="864"/>
      <c r="AK20" s="874">
        <v>0.06</v>
      </c>
      <c r="AL20" s="864"/>
      <c r="AM20" s="874">
        <v>0.04</v>
      </c>
      <c r="AN20" s="260"/>
      <c r="AO20" s="865"/>
    </row>
    <row r="21" spans="1:41" s="860" customFormat="1" ht="45" customHeight="1" x14ac:dyDescent="0.2">
      <c r="A21" s="1142"/>
      <c r="B21" s="1145"/>
      <c r="C21" s="1148"/>
      <c r="D21" s="1151"/>
      <c r="E21" s="1154"/>
      <c r="F21" s="1157"/>
      <c r="G21" s="1138"/>
      <c r="H21" s="982" t="s">
        <v>822</v>
      </c>
      <c r="I21" s="982" t="s">
        <v>823</v>
      </c>
      <c r="J21" s="128">
        <v>0.02</v>
      </c>
      <c r="K21" s="861" t="s">
        <v>113</v>
      </c>
      <c r="L21" s="1533">
        <v>45839</v>
      </c>
      <c r="M21" s="862">
        <v>46022</v>
      </c>
      <c r="N21" s="861" t="s">
        <v>45</v>
      </c>
      <c r="O21" s="863" t="s">
        <v>46</v>
      </c>
      <c r="P21" s="864"/>
      <c r="Q21" s="233">
        <v>0</v>
      </c>
      <c r="R21" s="864"/>
      <c r="S21" s="233">
        <v>0</v>
      </c>
      <c r="T21" s="864"/>
      <c r="U21" s="233">
        <v>0</v>
      </c>
      <c r="V21" s="864"/>
      <c r="W21" s="233">
        <v>0</v>
      </c>
      <c r="X21" s="864"/>
      <c r="Y21" s="233">
        <v>0</v>
      </c>
      <c r="Z21" s="864"/>
      <c r="AA21" s="233">
        <v>0</v>
      </c>
      <c r="AB21" s="864"/>
      <c r="AC21" s="233">
        <v>30</v>
      </c>
      <c r="AD21" s="864"/>
      <c r="AE21" s="233">
        <v>40</v>
      </c>
      <c r="AF21" s="864"/>
      <c r="AG21" s="233">
        <v>40</v>
      </c>
      <c r="AH21" s="864"/>
      <c r="AI21" s="233">
        <v>40</v>
      </c>
      <c r="AJ21" s="864"/>
      <c r="AK21" s="233">
        <v>40</v>
      </c>
      <c r="AL21" s="864"/>
      <c r="AM21" s="233">
        <v>26</v>
      </c>
      <c r="AN21" s="260"/>
      <c r="AO21" s="865"/>
    </row>
    <row r="22" spans="1:41" s="860" customFormat="1" ht="54.75" customHeight="1" x14ac:dyDescent="0.2">
      <c r="A22" s="1142"/>
      <c r="B22" s="1145"/>
      <c r="C22" s="1148"/>
      <c r="D22" s="1151"/>
      <c r="E22" s="1154"/>
      <c r="F22" s="1157"/>
      <c r="G22" s="1138"/>
      <c r="H22" s="982" t="s">
        <v>824</v>
      </c>
      <c r="I22" s="982" t="s">
        <v>825</v>
      </c>
      <c r="J22" s="875">
        <v>0.02</v>
      </c>
      <c r="K22" s="861" t="s">
        <v>113</v>
      </c>
      <c r="L22" s="1533">
        <v>45839</v>
      </c>
      <c r="M22" s="862">
        <v>46022</v>
      </c>
      <c r="N22" s="861" t="s">
        <v>826</v>
      </c>
      <c r="O22" s="863" t="s">
        <v>46</v>
      </c>
      <c r="P22" s="864"/>
      <c r="Q22" s="233">
        <v>0</v>
      </c>
      <c r="R22" s="864"/>
      <c r="S22" s="233">
        <v>0</v>
      </c>
      <c r="T22" s="864"/>
      <c r="U22" s="233">
        <v>0</v>
      </c>
      <c r="V22" s="864"/>
      <c r="W22" s="233">
        <v>0</v>
      </c>
      <c r="X22" s="864"/>
      <c r="Y22" s="233">
        <v>0</v>
      </c>
      <c r="Z22" s="864"/>
      <c r="AA22" s="233">
        <v>0</v>
      </c>
      <c r="AB22" s="864"/>
      <c r="AC22" s="233">
        <v>2</v>
      </c>
      <c r="AD22" s="864"/>
      <c r="AE22" s="233">
        <v>3</v>
      </c>
      <c r="AF22" s="864"/>
      <c r="AG22" s="233">
        <v>3</v>
      </c>
      <c r="AH22" s="864"/>
      <c r="AI22" s="233">
        <v>3</v>
      </c>
      <c r="AJ22" s="864"/>
      <c r="AK22" s="233">
        <v>3</v>
      </c>
      <c r="AL22" s="864"/>
      <c r="AM22" s="233">
        <v>2</v>
      </c>
      <c r="AN22" s="260"/>
      <c r="AO22" s="865"/>
    </row>
    <row r="23" spans="1:41" s="860" customFormat="1" ht="45" customHeight="1" x14ac:dyDescent="0.2">
      <c r="A23" s="1142"/>
      <c r="B23" s="1145"/>
      <c r="C23" s="1148"/>
      <c r="D23" s="1151"/>
      <c r="E23" s="1154"/>
      <c r="F23" s="1157"/>
      <c r="G23" s="1138"/>
      <c r="H23" s="982" t="s">
        <v>827</v>
      </c>
      <c r="I23" s="982" t="s">
        <v>828</v>
      </c>
      <c r="J23" s="128">
        <v>0.02</v>
      </c>
      <c r="K23" s="861" t="s">
        <v>113</v>
      </c>
      <c r="L23" s="1533">
        <v>45839</v>
      </c>
      <c r="M23" s="862">
        <v>46022</v>
      </c>
      <c r="N23" s="861" t="s">
        <v>45</v>
      </c>
      <c r="O23" s="863" t="s">
        <v>46</v>
      </c>
      <c r="P23" s="864"/>
      <c r="Q23" s="233">
        <v>0</v>
      </c>
      <c r="R23" s="864"/>
      <c r="S23" s="233">
        <v>0</v>
      </c>
      <c r="T23" s="864"/>
      <c r="U23" s="233">
        <v>0</v>
      </c>
      <c r="V23" s="864"/>
      <c r="W23" s="233">
        <v>0</v>
      </c>
      <c r="X23" s="864"/>
      <c r="Y23" s="233">
        <v>0</v>
      </c>
      <c r="Z23" s="864"/>
      <c r="AA23" s="233">
        <v>0</v>
      </c>
      <c r="AB23" s="864"/>
      <c r="AC23" s="233">
        <v>1</v>
      </c>
      <c r="AD23" s="864"/>
      <c r="AE23" s="233">
        <v>2</v>
      </c>
      <c r="AF23" s="864"/>
      <c r="AG23" s="233">
        <v>2</v>
      </c>
      <c r="AH23" s="864"/>
      <c r="AI23" s="233">
        <v>2</v>
      </c>
      <c r="AJ23" s="864"/>
      <c r="AK23" s="233">
        <v>2</v>
      </c>
      <c r="AL23" s="864"/>
      <c r="AM23" s="233">
        <v>1</v>
      </c>
      <c r="AN23" s="260"/>
      <c r="AO23" s="865"/>
    </row>
    <row r="24" spans="1:41" s="860" customFormat="1" ht="45" customHeight="1" x14ac:dyDescent="0.2">
      <c r="A24" s="1142"/>
      <c r="B24" s="1145"/>
      <c r="C24" s="1148"/>
      <c r="D24" s="1151"/>
      <c r="E24" s="1154"/>
      <c r="F24" s="1157"/>
      <c r="G24" s="1138"/>
      <c r="H24" s="982" t="s">
        <v>829</v>
      </c>
      <c r="I24" s="982" t="s">
        <v>830</v>
      </c>
      <c r="J24" s="128">
        <v>0.02</v>
      </c>
      <c r="K24" s="861" t="s">
        <v>113</v>
      </c>
      <c r="L24" s="1533">
        <v>45839</v>
      </c>
      <c r="M24" s="862">
        <v>46022</v>
      </c>
      <c r="N24" s="861" t="s">
        <v>45</v>
      </c>
      <c r="O24" s="863" t="s">
        <v>46</v>
      </c>
      <c r="P24" s="864"/>
      <c r="Q24" s="233">
        <v>0</v>
      </c>
      <c r="R24" s="864"/>
      <c r="S24" s="233">
        <v>0</v>
      </c>
      <c r="T24" s="864"/>
      <c r="U24" s="233">
        <v>0</v>
      </c>
      <c r="V24" s="864"/>
      <c r="W24" s="233">
        <v>0</v>
      </c>
      <c r="X24" s="864"/>
      <c r="Y24" s="233">
        <v>0</v>
      </c>
      <c r="Z24" s="864"/>
      <c r="AA24" s="233">
        <v>0</v>
      </c>
      <c r="AB24" s="864"/>
      <c r="AC24" s="233">
        <v>10</v>
      </c>
      <c r="AD24" s="864"/>
      <c r="AE24" s="233">
        <v>20</v>
      </c>
      <c r="AF24" s="864"/>
      <c r="AG24" s="233">
        <v>20</v>
      </c>
      <c r="AH24" s="864"/>
      <c r="AI24" s="233">
        <v>20</v>
      </c>
      <c r="AJ24" s="864"/>
      <c r="AK24" s="233">
        <v>20</v>
      </c>
      <c r="AL24" s="864"/>
      <c r="AM24" s="233">
        <v>10</v>
      </c>
      <c r="AN24" s="260"/>
      <c r="AO24" s="865"/>
    </row>
    <row r="25" spans="1:41" s="860" customFormat="1" ht="45" customHeight="1" x14ac:dyDescent="0.2">
      <c r="A25" s="1142"/>
      <c r="B25" s="1145"/>
      <c r="C25" s="1148"/>
      <c r="D25" s="1151"/>
      <c r="E25" s="1154"/>
      <c r="F25" s="1157"/>
      <c r="G25" s="1138"/>
      <c r="H25" s="982" t="s">
        <v>831</v>
      </c>
      <c r="I25" s="982" t="s">
        <v>832</v>
      </c>
      <c r="J25" s="128">
        <v>0.02</v>
      </c>
      <c r="K25" s="861" t="s">
        <v>113</v>
      </c>
      <c r="L25" s="1533">
        <v>45839</v>
      </c>
      <c r="M25" s="862">
        <v>46022</v>
      </c>
      <c r="N25" s="861" t="s">
        <v>45</v>
      </c>
      <c r="O25" s="863" t="s">
        <v>46</v>
      </c>
      <c r="P25" s="864"/>
      <c r="Q25" s="233">
        <v>0</v>
      </c>
      <c r="R25" s="864"/>
      <c r="S25" s="233">
        <v>0</v>
      </c>
      <c r="T25" s="864"/>
      <c r="U25" s="233">
        <v>0</v>
      </c>
      <c r="V25" s="864"/>
      <c r="W25" s="233">
        <v>0</v>
      </c>
      <c r="X25" s="864"/>
      <c r="Y25" s="233">
        <v>0</v>
      </c>
      <c r="Z25" s="864"/>
      <c r="AA25" s="233">
        <v>0</v>
      </c>
      <c r="AB25" s="864"/>
      <c r="AC25" s="233">
        <v>3</v>
      </c>
      <c r="AD25" s="864"/>
      <c r="AE25" s="233">
        <v>5</v>
      </c>
      <c r="AF25" s="864"/>
      <c r="AG25" s="233">
        <v>5</v>
      </c>
      <c r="AH25" s="864"/>
      <c r="AI25" s="233">
        <v>5</v>
      </c>
      <c r="AJ25" s="864"/>
      <c r="AK25" s="233">
        <v>5</v>
      </c>
      <c r="AL25" s="864"/>
      <c r="AM25" s="233">
        <v>2</v>
      </c>
      <c r="AN25" s="260"/>
      <c r="AO25" s="865"/>
    </row>
    <row r="26" spans="1:41" s="860" customFormat="1" ht="45" customHeight="1" x14ac:dyDescent="0.2">
      <c r="A26" s="1142"/>
      <c r="B26" s="1145"/>
      <c r="C26" s="1148"/>
      <c r="D26" s="1151"/>
      <c r="E26" s="1154"/>
      <c r="F26" s="1157"/>
      <c r="G26" s="1138"/>
      <c r="H26" s="983" t="s">
        <v>833</v>
      </c>
      <c r="I26" s="983" t="s">
        <v>834</v>
      </c>
      <c r="J26" s="128">
        <v>0.02</v>
      </c>
      <c r="K26" s="861" t="s">
        <v>113</v>
      </c>
      <c r="L26" s="1533">
        <v>45839</v>
      </c>
      <c r="M26" s="862">
        <v>46022</v>
      </c>
      <c r="N26" s="861" t="s">
        <v>45</v>
      </c>
      <c r="O26" s="863" t="s">
        <v>46</v>
      </c>
      <c r="P26" s="864"/>
      <c r="Q26" s="233">
        <v>0</v>
      </c>
      <c r="R26" s="864"/>
      <c r="S26" s="233">
        <v>0</v>
      </c>
      <c r="T26" s="864"/>
      <c r="U26" s="233">
        <v>0</v>
      </c>
      <c r="V26" s="864"/>
      <c r="W26" s="233">
        <v>0</v>
      </c>
      <c r="X26" s="864"/>
      <c r="Y26" s="233">
        <v>0</v>
      </c>
      <c r="Z26" s="864"/>
      <c r="AA26" s="233">
        <v>0</v>
      </c>
      <c r="AB26" s="864"/>
      <c r="AC26" s="233">
        <v>8</v>
      </c>
      <c r="AD26" s="864"/>
      <c r="AE26" s="233">
        <v>13</v>
      </c>
      <c r="AF26" s="864"/>
      <c r="AG26" s="233">
        <v>13</v>
      </c>
      <c r="AH26" s="864"/>
      <c r="AI26" s="233">
        <v>13</v>
      </c>
      <c r="AJ26" s="864"/>
      <c r="AK26" s="233">
        <v>13</v>
      </c>
      <c r="AL26" s="864"/>
      <c r="AM26" s="233">
        <v>5</v>
      </c>
      <c r="AN26" s="260"/>
      <c r="AO26" s="865"/>
    </row>
    <row r="27" spans="1:41" s="860" customFormat="1" ht="45" customHeight="1" x14ac:dyDescent="0.2">
      <c r="A27" s="1142"/>
      <c r="B27" s="1145"/>
      <c r="C27" s="1148"/>
      <c r="D27" s="1151"/>
      <c r="E27" s="1154"/>
      <c r="F27" s="1157"/>
      <c r="G27" s="1138"/>
      <c r="H27" s="984" t="s">
        <v>835</v>
      </c>
      <c r="I27" s="983" t="s">
        <v>836</v>
      </c>
      <c r="J27" s="128">
        <v>0.02</v>
      </c>
      <c r="K27" s="861" t="s">
        <v>113</v>
      </c>
      <c r="L27" s="1533">
        <v>45839</v>
      </c>
      <c r="M27" s="862">
        <v>46022</v>
      </c>
      <c r="N27" s="861" t="s">
        <v>45</v>
      </c>
      <c r="O27" s="863" t="s">
        <v>46</v>
      </c>
      <c r="P27" s="864"/>
      <c r="Q27" s="233">
        <v>0</v>
      </c>
      <c r="R27" s="864"/>
      <c r="S27" s="233">
        <v>0</v>
      </c>
      <c r="T27" s="864"/>
      <c r="U27" s="233">
        <v>0</v>
      </c>
      <c r="V27" s="864"/>
      <c r="W27" s="233">
        <v>0</v>
      </c>
      <c r="X27" s="864"/>
      <c r="Y27" s="233">
        <v>0</v>
      </c>
      <c r="Z27" s="864"/>
      <c r="AA27" s="233">
        <v>0</v>
      </c>
      <c r="AB27" s="864"/>
      <c r="AC27" s="233">
        <v>7</v>
      </c>
      <c r="AD27" s="864"/>
      <c r="AE27" s="233">
        <v>9</v>
      </c>
      <c r="AF27" s="864"/>
      <c r="AG27" s="233">
        <v>9</v>
      </c>
      <c r="AH27" s="864"/>
      <c r="AI27" s="233">
        <v>9</v>
      </c>
      <c r="AJ27" s="864"/>
      <c r="AK27" s="233">
        <v>9</v>
      </c>
      <c r="AL27" s="864"/>
      <c r="AM27" s="233">
        <v>7</v>
      </c>
      <c r="AN27" s="260"/>
      <c r="AO27" s="865"/>
    </row>
    <row r="28" spans="1:41" s="860" customFormat="1" ht="45" customHeight="1" x14ac:dyDescent="0.2">
      <c r="A28" s="1142"/>
      <c r="B28" s="1145"/>
      <c r="C28" s="1148"/>
      <c r="D28" s="1151"/>
      <c r="E28" s="1154"/>
      <c r="F28" s="1157"/>
      <c r="G28" s="1138"/>
      <c r="H28" s="984" t="s">
        <v>837</v>
      </c>
      <c r="I28" s="983" t="s">
        <v>838</v>
      </c>
      <c r="J28" s="128">
        <v>0.02</v>
      </c>
      <c r="K28" s="861" t="s">
        <v>113</v>
      </c>
      <c r="L28" s="1533">
        <v>45839</v>
      </c>
      <c r="M28" s="862">
        <v>46022</v>
      </c>
      <c r="N28" s="861" t="s">
        <v>826</v>
      </c>
      <c r="O28" s="863" t="s">
        <v>46</v>
      </c>
      <c r="P28" s="864"/>
      <c r="Q28" s="233">
        <v>0</v>
      </c>
      <c r="R28" s="864"/>
      <c r="S28" s="233">
        <v>0</v>
      </c>
      <c r="T28" s="864"/>
      <c r="U28" s="233">
        <v>0</v>
      </c>
      <c r="V28" s="864"/>
      <c r="W28" s="233">
        <v>0</v>
      </c>
      <c r="X28" s="864"/>
      <c r="Y28" s="233">
        <v>0</v>
      </c>
      <c r="Z28" s="864"/>
      <c r="AA28" s="233">
        <v>0</v>
      </c>
      <c r="AB28" s="864"/>
      <c r="AC28" s="233">
        <v>2</v>
      </c>
      <c r="AD28" s="864"/>
      <c r="AE28" s="233">
        <v>3</v>
      </c>
      <c r="AF28" s="864"/>
      <c r="AG28" s="233">
        <v>3</v>
      </c>
      <c r="AH28" s="864"/>
      <c r="AI28" s="233">
        <v>3</v>
      </c>
      <c r="AJ28" s="864"/>
      <c r="AK28" s="233">
        <v>3</v>
      </c>
      <c r="AL28" s="864"/>
      <c r="AM28" s="233">
        <v>2</v>
      </c>
      <c r="AN28" s="260"/>
      <c r="AO28" s="865"/>
    </row>
    <row r="29" spans="1:41" s="860" customFormat="1" ht="45" customHeight="1" x14ac:dyDescent="0.2">
      <c r="A29" s="1142"/>
      <c r="B29" s="1145"/>
      <c r="C29" s="1148"/>
      <c r="D29" s="1151"/>
      <c r="E29" s="1154"/>
      <c r="F29" s="1157"/>
      <c r="G29" s="1138"/>
      <c r="H29" s="983" t="s">
        <v>839</v>
      </c>
      <c r="I29" s="983" t="s">
        <v>840</v>
      </c>
      <c r="J29" s="128">
        <v>0.01</v>
      </c>
      <c r="K29" s="161" t="s">
        <v>113</v>
      </c>
      <c r="L29" s="1533">
        <v>45751</v>
      </c>
      <c r="M29" s="866">
        <v>46022</v>
      </c>
      <c r="N29" s="861" t="s">
        <v>45</v>
      </c>
      <c r="O29" s="863" t="s">
        <v>46</v>
      </c>
      <c r="P29" s="864"/>
      <c r="Q29" s="233">
        <v>0</v>
      </c>
      <c r="R29" s="864"/>
      <c r="S29" s="233">
        <v>0</v>
      </c>
      <c r="T29" s="864"/>
      <c r="U29" s="233">
        <v>0</v>
      </c>
      <c r="V29" s="864"/>
      <c r="W29" s="233">
        <v>5</v>
      </c>
      <c r="X29" s="864"/>
      <c r="Y29" s="233">
        <v>5</v>
      </c>
      <c r="Z29" s="864"/>
      <c r="AA29" s="233">
        <v>10</v>
      </c>
      <c r="AB29" s="864"/>
      <c r="AC29" s="233">
        <v>10</v>
      </c>
      <c r="AD29" s="864"/>
      <c r="AE29" s="233">
        <v>15</v>
      </c>
      <c r="AF29" s="864"/>
      <c r="AG29" s="233">
        <v>15</v>
      </c>
      <c r="AH29" s="864"/>
      <c r="AI29" s="233">
        <v>15</v>
      </c>
      <c r="AJ29" s="864"/>
      <c r="AK29" s="233">
        <v>10</v>
      </c>
      <c r="AL29" s="864"/>
      <c r="AM29" s="233">
        <v>9</v>
      </c>
      <c r="AN29" s="260"/>
      <c r="AO29" s="865"/>
    </row>
    <row r="30" spans="1:41" s="860" customFormat="1" ht="45" customHeight="1" x14ac:dyDescent="0.2">
      <c r="A30" s="1142"/>
      <c r="B30" s="1145"/>
      <c r="C30" s="1148"/>
      <c r="D30" s="1151"/>
      <c r="E30" s="1154"/>
      <c r="F30" s="1157"/>
      <c r="G30" s="1138"/>
      <c r="H30" s="983" t="s">
        <v>841</v>
      </c>
      <c r="I30" s="983" t="s">
        <v>842</v>
      </c>
      <c r="J30" s="128">
        <v>0.02</v>
      </c>
      <c r="K30" s="161" t="s">
        <v>113</v>
      </c>
      <c r="L30" s="1533">
        <v>45870</v>
      </c>
      <c r="M30" s="866">
        <v>46022</v>
      </c>
      <c r="N30" s="861" t="s">
        <v>45</v>
      </c>
      <c r="O30" s="863" t="s">
        <v>46</v>
      </c>
      <c r="P30" s="864"/>
      <c r="Q30" s="233">
        <v>0</v>
      </c>
      <c r="R30" s="864"/>
      <c r="S30" s="233">
        <v>0</v>
      </c>
      <c r="T30" s="864"/>
      <c r="U30" s="233">
        <v>0</v>
      </c>
      <c r="V30" s="864"/>
      <c r="W30" s="233">
        <v>0</v>
      </c>
      <c r="X30" s="864"/>
      <c r="Y30" s="233">
        <v>0</v>
      </c>
      <c r="Z30" s="864"/>
      <c r="AA30" s="233">
        <v>0</v>
      </c>
      <c r="AB30" s="864"/>
      <c r="AC30" s="233">
        <v>0</v>
      </c>
      <c r="AD30" s="864"/>
      <c r="AE30" s="233">
        <v>10</v>
      </c>
      <c r="AF30" s="864"/>
      <c r="AG30" s="233">
        <v>10</v>
      </c>
      <c r="AH30" s="864"/>
      <c r="AI30" s="233">
        <v>16</v>
      </c>
      <c r="AJ30" s="864"/>
      <c r="AK30" s="233">
        <v>10</v>
      </c>
      <c r="AL30" s="864"/>
      <c r="AM30" s="233">
        <v>10</v>
      </c>
      <c r="AN30" s="260"/>
      <c r="AO30" s="865"/>
    </row>
    <row r="31" spans="1:41" s="860" customFormat="1" ht="45" customHeight="1" thickBot="1" x14ac:dyDescent="0.25">
      <c r="A31" s="1142"/>
      <c r="B31" s="1146"/>
      <c r="C31" s="1149"/>
      <c r="D31" s="1152"/>
      <c r="E31" s="1155"/>
      <c r="F31" s="1158"/>
      <c r="G31" s="1139"/>
      <c r="H31" s="988" t="s">
        <v>843</v>
      </c>
      <c r="I31" s="989" t="s">
        <v>844</v>
      </c>
      <c r="J31" s="876">
        <v>0.02</v>
      </c>
      <c r="K31" s="333" t="s">
        <v>113</v>
      </c>
      <c r="L31" s="1534">
        <v>45839</v>
      </c>
      <c r="M31" s="877">
        <v>46022</v>
      </c>
      <c r="N31" s="333" t="s">
        <v>826</v>
      </c>
      <c r="O31" s="332" t="s">
        <v>46</v>
      </c>
      <c r="P31" s="878"/>
      <c r="Q31" s="879">
        <v>0</v>
      </c>
      <c r="R31" s="878"/>
      <c r="S31" s="879">
        <v>0</v>
      </c>
      <c r="T31" s="878"/>
      <c r="U31" s="879">
        <v>0</v>
      </c>
      <c r="V31" s="878"/>
      <c r="W31" s="879">
        <v>0</v>
      </c>
      <c r="X31" s="878"/>
      <c r="Y31" s="879">
        <v>0</v>
      </c>
      <c r="Z31" s="878"/>
      <c r="AA31" s="879">
        <v>0</v>
      </c>
      <c r="AB31" s="878"/>
      <c r="AC31" s="879">
        <v>8</v>
      </c>
      <c r="AD31" s="878"/>
      <c r="AE31" s="879">
        <v>12</v>
      </c>
      <c r="AF31" s="878"/>
      <c r="AG31" s="879">
        <v>12</v>
      </c>
      <c r="AH31" s="878"/>
      <c r="AI31" s="879">
        <v>12</v>
      </c>
      <c r="AJ31" s="878"/>
      <c r="AK31" s="879">
        <v>12</v>
      </c>
      <c r="AL31" s="878"/>
      <c r="AM31" s="879">
        <v>8</v>
      </c>
      <c r="AN31" s="880"/>
      <c r="AO31" s="881"/>
    </row>
    <row r="32" spans="1:41" s="860" customFormat="1" ht="45" customHeight="1" x14ac:dyDescent="0.2">
      <c r="A32" s="1142"/>
      <c r="B32" s="1161" t="s">
        <v>845</v>
      </c>
      <c r="C32" s="1147" t="s">
        <v>802</v>
      </c>
      <c r="D32" s="1147" t="s">
        <v>846</v>
      </c>
      <c r="E32" s="1153">
        <v>0.2</v>
      </c>
      <c r="F32" s="1156" t="s">
        <v>804</v>
      </c>
      <c r="G32" s="1137" t="s">
        <v>847</v>
      </c>
      <c r="H32" s="990" t="s">
        <v>848</v>
      </c>
      <c r="I32" s="990" t="s">
        <v>849</v>
      </c>
      <c r="J32" s="882">
        <v>0.06</v>
      </c>
      <c r="K32" s="855" t="s">
        <v>113</v>
      </c>
      <c r="L32" s="1532">
        <v>45931</v>
      </c>
      <c r="M32" s="856">
        <v>46022</v>
      </c>
      <c r="N32" s="855" t="s">
        <v>45</v>
      </c>
      <c r="O32" s="857" t="s">
        <v>68</v>
      </c>
      <c r="P32" s="858"/>
      <c r="Q32" s="223">
        <v>0</v>
      </c>
      <c r="R32" s="858"/>
      <c r="S32" s="223">
        <v>0</v>
      </c>
      <c r="T32" s="858"/>
      <c r="U32" s="223">
        <v>0</v>
      </c>
      <c r="V32" s="858"/>
      <c r="W32" s="223">
        <v>0</v>
      </c>
      <c r="X32" s="858"/>
      <c r="Y32" s="223">
        <v>0</v>
      </c>
      <c r="Z32" s="858"/>
      <c r="AA32" s="223">
        <v>0</v>
      </c>
      <c r="AB32" s="858"/>
      <c r="AC32" s="223">
        <v>0</v>
      </c>
      <c r="AD32" s="858"/>
      <c r="AE32" s="223">
        <v>0</v>
      </c>
      <c r="AF32" s="858"/>
      <c r="AG32" s="223">
        <v>0</v>
      </c>
      <c r="AH32" s="858"/>
      <c r="AI32" s="223">
        <v>2</v>
      </c>
      <c r="AJ32" s="858"/>
      <c r="AK32" s="223">
        <v>2</v>
      </c>
      <c r="AL32" s="858"/>
      <c r="AM32" s="223">
        <v>1</v>
      </c>
      <c r="AN32" s="21"/>
      <c r="AO32" s="859"/>
    </row>
    <row r="33" spans="1:41" s="860" customFormat="1" ht="45" customHeight="1" x14ac:dyDescent="0.2">
      <c r="A33" s="1142"/>
      <c r="B33" s="1162"/>
      <c r="C33" s="1148"/>
      <c r="D33" s="1148"/>
      <c r="E33" s="1154"/>
      <c r="F33" s="1157"/>
      <c r="G33" s="1138"/>
      <c r="H33" s="983" t="s">
        <v>850</v>
      </c>
      <c r="I33" s="983" t="s">
        <v>851</v>
      </c>
      <c r="J33" s="495">
        <v>0.04</v>
      </c>
      <c r="K33" s="861" t="s">
        <v>113</v>
      </c>
      <c r="L33" s="1533">
        <v>45931</v>
      </c>
      <c r="M33" s="862">
        <v>46022</v>
      </c>
      <c r="N33" s="861" t="s">
        <v>45</v>
      </c>
      <c r="O33" s="863" t="s">
        <v>68</v>
      </c>
      <c r="P33" s="864"/>
      <c r="Q33" s="233"/>
      <c r="R33" s="864"/>
      <c r="S33" s="233"/>
      <c r="T33" s="864"/>
      <c r="U33" s="233"/>
      <c r="V33" s="864"/>
      <c r="W33" s="233"/>
      <c r="X33" s="864"/>
      <c r="Y33" s="233"/>
      <c r="Z33" s="864"/>
      <c r="AA33" s="233"/>
      <c r="AB33" s="864"/>
      <c r="AC33" s="233"/>
      <c r="AD33" s="864"/>
      <c r="AE33" s="233"/>
      <c r="AF33" s="864"/>
      <c r="AG33" s="233"/>
      <c r="AH33" s="864"/>
      <c r="AI33" s="233">
        <v>2</v>
      </c>
      <c r="AJ33" s="864"/>
      <c r="AK33" s="233">
        <v>4</v>
      </c>
      <c r="AL33" s="864"/>
      <c r="AM33" s="233">
        <v>2</v>
      </c>
      <c r="AN33" s="260"/>
      <c r="AO33" s="865"/>
    </row>
    <row r="34" spans="1:41" s="860" customFormat="1" ht="57.75" customHeight="1" x14ac:dyDescent="0.2">
      <c r="A34" s="1142"/>
      <c r="B34" s="1162"/>
      <c r="C34" s="1148"/>
      <c r="D34" s="1148"/>
      <c r="E34" s="1154"/>
      <c r="F34" s="1157"/>
      <c r="G34" s="1138" t="s">
        <v>852</v>
      </c>
      <c r="H34" s="983" t="s">
        <v>853</v>
      </c>
      <c r="I34" s="982" t="s">
        <v>854</v>
      </c>
      <c r="J34" s="495">
        <v>0.05</v>
      </c>
      <c r="K34" s="861" t="s">
        <v>113</v>
      </c>
      <c r="L34" s="1533">
        <v>45901</v>
      </c>
      <c r="M34" s="862">
        <v>46022</v>
      </c>
      <c r="N34" s="861" t="s">
        <v>45</v>
      </c>
      <c r="O34" s="863" t="s">
        <v>222</v>
      </c>
      <c r="P34" s="864"/>
      <c r="Q34" s="233">
        <v>0</v>
      </c>
      <c r="R34" s="864"/>
      <c r="S34" s="233">
        <v>0</v>
      </c>
      <c r="T34" s="864"/>
      <c r="U34" s="233">
        <v>0</v>
      </c>
      <c r="V34" s="864"/>
      <c r="W34" s="233">
        <v>0</v>
      </c>
      <c r="X34" s="864"/>
      <c r="Y34" s="233">
        <v>0</v>
      </c>
      <c r="Z34" s="864"/>
      <c r="AA34" s="233">
        <v>0</v>
      </c>
      <c r="AB34" s="864"/>
      <c r="AC34" s="233">
        <v>0</v>
      </c>
      <c r="AD34" s="991"/>
      <c r="AE34" s="233">
        <v>0</v>
      </c>
      <c r="AF34" s="991"/>
      <c r="AG34" s="233">
        <v>10</v>
      </c>
      <c r="AH34" s="991"/>
      <c r="AI34" s="233">
        <v>15</v>
      </c>
      <c r="AJ34" s="991"/>
      <c r="AK34" s="233">
        <v>15</v>
      </c>
      <c r="AL34" s="991"/>
      <c r="AM34" s="233">
        <v>10</v>
      </c>
      <c r="AN34" s="260"/>
      <c r="AO34" s="865"/>
    </row>
    <row r="35" spans="1:41" s="860" customFormat="1" ht="57.75" customHeight="1" thickBot="1" x14ac:dyDescent="0.25">
      <c r="A35" s="1142"/>
      <c r="B35" s="1163"/>
      <c r="C35" s="1149"/>
      <c r="D35" s="1149"/>
      <c r="E35" s="1155"/>
      <c r="F35" s="1158"/>
      <c r="G35" s="1139"/>
      <c r="H35" s="989" t="s">
        <v>855</v>
      </c>
      <c r="I35" s="987" t="s">
        <v>856</v>
      </c>
      <c r="J35" s="883">
        <v>0.05</v>
      </c>
      <c r="K35" s="333" t="s">
        <v>113</v>
      </c>
      <c r="L35" s="1534">
        <v>45901</v>
      </c>
      <c r="M35" s="877">
        <v>46022</v>
      </c>
      <c r="N35" s="333" t="s">
        <v>45</v>
      </c>
      <c r="O35" s="332" t="s">
        <v>222</v>
      </c>
      <c r="P35" s="878"/>
      <c r="Q35" s="879">
        <v>0</v>
      </c>
      <c r="R35" s="878"/>
      <c r="S35" s="879">
        <v>0</v>
      </c>
      <c r="T35" s="878"/>
      <c r="U35" s="879">
        <v>0</v>
      </c>
      <c r="V35" s="878"/>
      <c r="W35" s="879">
        <v>0</v>
      </c>
      <c r="X35" s="878"/>
      <c r="Y35" s="879">
        <v>0</v>
      </c>
      <c r="Z35" s="878"/>
      <c r="AA35" s="879">
        <v>0</v>
      </c>
      <c r="AB35" s="878"/>
      <c r="AC35" s="879">
        <v>0</v>
      </c>
      <c r="AD35" s="878"/>
      <c r="AE35" s="879">
        <v>0</v>
      </c>
      <c r="AF35" s="878"/>
      <c r="AG35" s="879">
        <v>100</v>
      </c>
      <c r="AH35" s="878"/>
      <c r="AI35" s="879">
        <v>150</v>
      </c>
      <c r="AJ35" s="878"/>
      <c r="AK35" s="879">
        <v>150</v>
      </c>
      <c r="AL35" s="878"/>
      <c r="AM35" s="879">
        <v>100</v>
      </c>
      <c r="AN35" s="880"/>
      <c r="AO35" s="881"/>
    </row>
    <row r="36" spans="1:41" s="860" customFormat="1" ht="85.5" customHeight="1" x14ac:dyDescent="0.2">
      <c r="A36" s="1142"/>
      <c r="B36" s="1161" t="s">
        <v>857</v>
      </c>
      <c r="C36" s="1147" t="s">
        <v>802</v>
      </c>
      <c r="D36" s="1147" t="s">
        <v>858</v>
      </c>
      <c r="E36" s="1153">
        <v>0.21</v>
      </c>
      <c r="F36" s="1156"/>
      <c r="G36" s="19" t="s">
        <v>859</v>
      </c>
      <c r="H36" s="992" t="s">
        <v>860</v>
      </c>
      <c r="I36" s="990" t="s">
        <v>861</v>
      </c>
      <c r="J36" s="882">
        <v>0.02</v>
      </c>
      <c r="K36" s="884" t="s">
        <v>113</v>
      </c>
      <c r="L36" s="1532">
        <v>45809</v>
      </c>
      <c r="M36" s="885">
        <v>46022</v>
      </c>
      <c r="N36" s="884" t="s">
        <v>45</v>
      </c>
      <c r="O36" s="886" t="s">
        <v>72</v>
      </c>
      <c r="P36" s="858"/>
      <c r="Q36" s="223">
        <v>0</v>
      </c>
      <c r="R36" s="858"/>
      <c r="S36" s="223">
        <v>0</v>
      </c>
      <c r="T36" s="858"/>
      <c r="U36" s="223">
        <v>0</v>
      </c>
      <c r="V36" s="887"/>
      <c r="W36" s="223">
        <v>0</v>
      </c>
      <c r="X36" s="858"/>
      <c r="Y36" s="223">
        <v>0</v>
      </c>
      <c r="Z36" s="858"/>
      <c r="AA36" s="888">
        <v>0.5</v>
      </c>
      <c r="AB36" s="858"/>
      <c r="AC36" s="223">
        <v>0</v>
      </c>
      <c r="AD36" s="858"/>
      <c r="AE36" s="223">
        <v>0</v>
      </c>
      <c r="AF36" s="858"/>
      <c r="AG36" s="223">
        <v>0</v>
      </c>
      <c r="AH36" s="858"/>
      <c r="AI36" s="223">
        <v>0</v>
      </c>
      <c r="AJ36" s="858"/>
      <c r="AK36" s="223">
        <v>0</v>
      </c>
      <c r="AL36" s="858"/>
      <c r="AM36" s="888">
        <v>0.5</v>
      </c>
      <c r="AN36" s="21"/>
      <c r="AO36" s="859"/>
    </row>
    <row r="37" spans="1:41" s="860" customFormat="1" ht="40.5" customHeight="1" x14ac:dyDescent="0.2">
      <c r="A37" s="1142"/>
      <c r="B37" s="1162"/>
      <c r="C37" s="1148"/>
      <c r="D37" s="1148"/>
      <c r="E37" s="1154"/>
      <c r="F37" s="1157"/>
      <c r="G37" s="1172" t="s">
        <v>862</v>
      </c>
      <c r="H37" s="1159" t="s">
        <v>863</v>
      </c>
      <c r="I37" s="983" t="s">
        <v>864</v>
      </c>
      <c r="J37" s="495">
        <v>0.02</v>
      </c>
      <c r="K37" s="161" t="s">
        <v>113</v>
      </c>
      <c r="L37" s="1533">
        <v>45809</v>
      </c>
      <c r="M37" s="866">
        <v>46022</v>
      </c>
      <c r="N37" s="161" t="s">
        <v>45</v>
      </c>
      <c r="O37" s="889" t="s">
        <v>163</v>
      </c>
      <c r="P37" s="864"/>
      <c r="Q37" s="233">
        <v>0</v>
      </c>
      <c r="R37" s="864"/>
      <c r="S37" s="233">
        <v>0</v>
      </c>
      <c r="T37" s="864"/>
      <c r="U37" s="233">
        <v>0</v>
      </c>
      <c r="V37" s="864"/>
      <c r="W37" s="233">
        <v>0</v>
      </c>
      <c r="X37" s="864"/>
      <c r="Y37" s="233">
        <v>0</v>
      </c>
      <c r="Z37" s="864"/>
      <c r="AA37" s="233">
        <v>1</v>
      </c>
      <c r="AB37" s="864"/>
      <c r="AC37" s="233">
        <v>1</v>
      </c>
      <c r="AD37" s="864"/>
      <c r="AE37" s="233">
        <v>2</v>
      </c>
      <c r="AF37" s="864"/>
      <c r="AG37" s="233">
        <v>1</v>
      </c>
      <c r="AH37" s="864"/>
      <c r="AI37" s="233">
        <v>0</v>
      </c>
      <c r="AJ37" s="864"/>
      <c r="AK37" s="233">
        <v>0</v>
      </c>
      <c r="AL37" s="864"/>
      <c r="AM37" s="233">
        <v>0</v>
      </c>
      <c r="AN37" s="260"/>
      <c r="AO37" s="865"/>
    </row>
    <row r="38" spans="1:41" s="860" customFormat="1" ht="40.5" customHeight="1" x14ac:dyDescent="0.2">
      <c r="A38" s="1142"/>
      <c r="B38" s="1162"/>
      <c r="C38" s="1148"/>
      <c r="D38" s="1148"/>
      <c r="E38" s="1154"/>
      <c r="F38" s="1157"/>
      <c r="G38" s="1172"/>
      <c r="H38" s="1159"/>
      <c r="I38" s="983" t="s">
        <v>865</v>
      </c>
      <c r="J38" s="495">
        <v>0.02</v>
      </c>
      <c r="K38" s="161" t="s">
        <v>113</v>
      </c>
      <c r="L38" s="1533">
        <v>45809</v>
      </c>
      <c r="M38" s="866">
        <v>46022</v>
      </c>
      <c r="N38" s="161" t="s">
        <v>45</v>
      </c>
      <c r="O38" s="889" t="s">
        <v>163</v>
      </c>
      <c r="P38" s="864"/>
      <c r="Q38" s="233">
        <v>0</v>
      </c>
      <c r="R38" s="864"/>
      <c r="S38" s="233">
        <v>0</v>
      </c>
      <c r="T38" s="864"/>
      <c r="U38" s="233">
        <v>0</v>
      </c>
      <c r="V38" s="864"/>
      <c r="W38" s="233">
        <v>0</v>
      </c>
      <c r="X38" s="864"/>
      <c r="Y38" s="233">
        <v>0</v>
      </c>
      <c r="Z38" s="864"/>
      <c r="AA38" s="233">
        <v>11</v>
      </c>
      <c r="AB38" s="864"/>
      <c r="AC38" s="233">
        <v>0</v>
      </c>
      <c r="AD38" s="864"/>
      <c r="AE38" s="233">
        <v>11</v>
      </c>
      <c r="AF38" s="864"/>
      <c r="AG38" s="233">
        <v>0</v>
      </c>
      <c r="AH38" s="864"/>
      <c r="AI38" s="233">
        <v>11</v>
      </c>
      <c r="AJ38" s="864"/>
      <c r="AK38" s="233">
        <v>0</v>
      </c>
      <c r="AL38" s="864"/>
      <c r="AM38" s="233">
        <v>0</v>
      </c>
      <c r="AN38" s="260"/>
      <c r="AO38" s="865"/>
    </row>
    <row r="39" spans="1:41" s="860" customFormat="1" ht="56.25" customHeight="1" x14ac:dyDescent="0.2">
      <c r="A39" s="1142"/>
      <c r="B39" s="1162"/>
      <c r="C39" s="1148"/>
      <c r="D39" s="1148"/>
      <c r="E39" s="1154"/>
      <c r="F39" s="1157"/>
      <c r="G39" s="1172"/>
      <c r="H39" s="983" t="s">
        <v>866</v>
      </c>
      <c r="I39" s="983" t="s">
        <v>867</v>
      </c>
      <c r="J39" s="495">
        <v>0.02</v>
      </c>
      <c r="K39" s="161" t="s">
        <v>113</v>
      </c>
      <c r="L39" s="1533">
        <v>45901</v>
      </c>
      <c r="M39" s="866">
        <v>46022</v>
      </c>
      <c r="N39" s="161" t="s">
        <v>45</v>
      </c>
      <c r="O39" s="889" t="s">
        <v>163</v>
      </c>
      <c r="P39" s="864"/>
      <c r="Q39" s="233">
        <v>0</v>
      </c>
      <c r="R39" s="864"/>
      <c r="S39" s="233">
        <v>0</v>
      </c>
      <c r="T39" s="864"/>
      <c r="U39" s="233">
        <v>0</v>
      </c>
      <c r="V39" s="864"/>
      <c r="W39" s="233">
        <v>0</v>
      </c>
      <c r="X39" s="864"/>
      <c r="Y39" s="233">
        <v>0</v>
      </c>
      <c r="Z39" s="864"/>
      <c r="AA39" s="233">
        <v>0</v>
      </c>
      <c r="AB39" s="864"/>
      <c r="AC39" s="233">
        <v>0</v>
      </c>
      <c r="AD39" s="864"/>
      <c r="AE39" s="233">
        <v>0</v>
      </c>
      <c r="AF39" s="864"/>
      <c r="AG39" s="233">
        <v>7</v>
      </c>
      <c r="AH39" s="864"/>
      <c r="AI39" s="233">
        <v>10</v>
      </c>
      <c r="AJ39" s="864"/>
      <c r="AK39" s="233">
        <v>10</v>
      </c>
      <c r="AL39" s="864"/>
      <c r="AM39" s="233">
        <v>6</v>
      </c>
      <c r="AN39" s="260"/>
      <c r="AO39" s="865"/>
    </row>
    <row r="40" spans="1:41" s="860" customFormat="1" ht="48.6" customHeight="1" x14ac:dyDescent="0.2">
      <c r="A40" s="1142"/>
      <c r="B40" s="1162"/>
      <c r="C40" s="1148"/>
      <c r="D40" s="1148"/>
      <c r="E40" s="1154"/>
      <c r="F40" s="1157"/>
      <c r="G40" s="1172"/>
      <c r="H40" s="983" t="s">
        <v>868</v>
      </c>
      <c r="I40" s="983" t="s">
        <v>869</v>
      </c>
      <c r="J40" s="495">
        <v>0.02</v>
      </c>
      <c r="K40" s="161" t="s">
        <v>113</v>
      </c>
      <c r="L40" s="1533">
        <v>45717</v>
      </c>
      <c r="M40" s="866">
        <v>46022</v>
      </c>
      <c r="N40" s="161" t="s">
        <v>45</v>
      </c>
      <c r="O40" s="889" t="s">
        <v>163</v>
      </c>
      <c r="P40" s="864"/>
      <c r="Q40" s="233">
        <v>0</v>
      </c>
      <c r="R40" s="864"/>
      <c r="S40" s="233">
        <v>0</v>
      </c>
      <c r="T40" s="864"/>
      <c r="U40" s="233">
        <v>1</v>
      </c>
      <c r="V40" s="864"/>
      <c r="W40" s="233">
        <v>1</v>
      </c>
      <c r="X40" s="864"/>
      <c r="Y40" s="233">
        <v>1</v>
      </c>
      <c r="Z40" s="864"/>
      <c r="AA40" s="233">
        <v>1</v>
      </c>
      <c r="AB40" s="864"/>
      <c r="AC40" s="233">
        <v>1</v>
      </c>
      <c r="AD40" s="864"/>
      <c r="AE40" s="233">
        <v>1</v>
      </c>
      <c r="AF40" s="864"/>
      <c r="AG40" s="233">
        <v>1</v>
      </c>
      <c r="AH40" s="864"/>
      <c r="AI40" s="233">
        <v>2</v>
      </c>
      <c r="AJ40" s="864"/>
      <c r="AK40" s="233">
        <v>2</v>
      </c>
      <c r="AL40" s="864"/>
      <c r="AM40" s="233">
        <v>1</v>
      </c>
      <c r="AN40" s="260"/>
      <c r="AO40" s="865"/>
    </row>
    <row r="41" spans="1:41" s="860" customFormat="1" ht="48.6" customHeight="1" x14ac:dyDescent="0.2">
      <c r="A41" s="1142"/>
      <c r="B41" s="1162"/>
      <c r="C41" s="1148"/>
      <c r="D41" s="1148"/>
      <c r="E41" s="1154"/>
      <c r="F41" s="1157"/>
      <c r="G41" s="1172"/>
      <c r="H41" s="1159" t="s">
        <v>870</v>
      </c>
      <c r="I41" s="983" t="s">
        <v>871</v>
      </c>
      <c r="J41" s="890">
        <v>1.4999999999999999E-2</v>
      </c>
      <c r="K41" s="161" t="s">
        <v>113</v>
      </c>
      <c r="L41" s="1533">
        <v>45839</v>
      </c>
      <c r="M41" s="866">
        <v>46022</v>
      </c>
      <c r="N41" s="161" t="s">
        <v>45</v>
      </c>
      <c r="O41" s="889" t="s">
        <v>163</v>
      </c>
      <c r="P41" s="864"/>
      <c r="Q41" s="233">
        <v>0</v>
      </c>
      <c r="R41" s="864"/>
      <c r="S41" s="233">
        <v>0</v>
      </c>
      <c r="T41" s="864"/>
      <c r="U41" s="233">
        <v>0</v>
      </c>
      <c r="V41" s="864"/>
      <c r="W41" s="233">
        <v>0</v>
      </c>
      <c r="X41" s="864"/>
      <c r="Y41" s="233">
        <v>0</v>
      </c>
      <c r="Z41" s="864"/>
      <c r="AA41" s="233">
        <v>0</v>
      </c>
      <c r="AB41" s="864"/>
      <c r="AC41" s="233">
        <v>1</v>
      </c>
      <c r="AD41" s="864"/>
      <c r="AE41" s="233">
        <v>2</v>
      </c>
      <c r="AF41" s="864"/>
      <c r="AG41" s="233">
        <v>2</v>
      </c>
      <c r="AH41" s="864"/>
      <c r="AI41" s="233">
        <v>2</v>
      </c>
      <c r="AJ41" s="864"/>
      <c r="AK41" s="233">
        <v>2</v>
      </c>
      <c r="AL41" s="864"/>
      <c r="AM41" s="233">
        <v>1</v>
      </c>
      <c r="AN41" s="260"/>
      <c r="AO41" s="865"/>
    </row>
    <row r="42" spans="1:41" s="860" customFormat="1" ht="48.6" customHeight="1" x14ac:dyDescent="0.2">
      <c r="A42" s="1142"/>
      <c r="B42" s="1162"/>
      <c r="C42" s="1148"/>
      <c r="D42" s="1148"/>
      <c r="E42" s="1154"/>
      <c r="F42" s="1157"/>
      <c r="G42" s="1172"/>
      <c r="H42" s="1159"/>
      <c r="I42" s="983" t="s">
        <v>872</v>
      </c>
      <c r="J42" s="890">
        <v>1.4999999999999999E-2</v>
      </c>
      <c r="K42" s="161" t="s">
        <v>113</v>
      </c>
      <c r="L42" s="1533">
        <v>45839</v>
      </c>
      <c r="M42" s="866">
        <v>46022</v>
      </c>
      <c r="N42" s="161" t="s">
        <v>45</v>
      </c>
      <c r="O42" s="889" t="s">
        <v>163</v>
      </c>
      <c r="P42" s="864"/>
      <c r="Q42" s="233">
        <v>0</v>
      </c>
      <c r="R42" s="864"/>
      <c r="S42" s="233">
        <v>0</v>
      </c>
      <c r="T42" s="864"/>
      <c r="U42" s="233">
        <v>0</v>
      </c>
      <c r="V42" s="864"/>
      <c r="W42" s="233">
        <v>0</v>
      </c>
      <c r="X42" s="864"/>
      <c r="Y42" s="233">
        <v>0</v>
      </c>
      <c r="Z42" s="864"/>
      <c r="AA42" s="233">
        <v>0</v>
      </c>
      <c r="AB42" s="864"/>
      <c r="AC42" s="233">
        <v>1</v>
      </c>
      <c r="AD42" s="864"/>
      <c r="AE42" s="233">
        <v>2</v>
      </c>
      <c r="AF42" s="864"/>
      <c r="AG42" s="233">
        <v>2</v>
      </c>
      <c r="AH42" s="864"/>
      <c r="AI42" s="233">
        <v>2</v>
      </c>
      <c r="AJ42" s="864"/>
      <c r="AK42" s="233">
        <v>2</v>
      </c>
      <c r="AL42" s="864"/>
      <c r="AM42" s="233">
        <v>1</v>
      </c>
      <c r="AN42" s="260"/>
      <c r="AO42" s="865"/>
    </row>
    <row r="43" spans="1:41" s="860" customFormat="1" ht="52.5" customHeight="1" x14ac:dyDescent="0.2">
      <c r="A43" s="1142"/>
      <c r="B43" s="1162"/>
      <c r="C43" s="1148"/>
      <c r="D43" s="1148"/>
      <c r="E43" s="1154"/>
      <c r="F43" s="1157"/>
      <c r="G43" s="1172"/>
      <c r="H43" s="1159" t="s">
        <v>873</v>
      </c>
      <c r="I43" s="983" t="s">
        <v>874</v>
      </c>
      <c r="J43" s="128">
        <v>0.02</v>
      </c>
      <c r="K43" s="861" t="s">
        <v>113</v>
      </c>
      <c r="L43" s="1533">
        <v>45839</v>
      </c>
      <c r="M43" s="866">
        <v>46022</v>
      </c>
      <c r="N43" s="861" t="s">
        <v>45</v>
      </c>
      <c r="O43" s="889" t="s">
        <v>163</v>
      </c>
      <c r="P43" s="864"/>
      <c r="Q43" s="233">
        <v>0</v>
      </c>
      <c r="R43" s="864"/>
      <c r="S43" s="233">
        <v>0</v>
      </c>
      <c r="T43" s="864"/>
      <c r="U43" s="233">
        <v>0</v>
      </c>
      <c r="V43" s="864"/>
      <c r="W43" s="233">
        <v>0</v>
      </c>
      <c r="X43" s="864"/>
      <c r="Y43" s="233">
        <v>0</v>
      </c>
      <c r="Z43" s="864"/>
      <c r="AA43" s="233">
        <v>0</v>
      </c>
      <c r="AB43" s="864"/>
      <c r="AC43" s="233">
        <v>1</v>
      </c>
      <c r="AD43" s="864"/>
      <c r="AE43" s="233">
        <v>2</v>
      </c>
      <c r="AF43" s="864"/>
      <c r="AG43" s="233">
        <v>2</v>
      </c>
      <c r="AH43" s="864"/>
      <c r="AI43" s="233">
        <v>2</v>
      </c>
      <c r="AJ43" s="864"/>
      <c r="AK43" s="233">
        <v>2</v>
      </c>
      <c r="AL43" s="864"/>
      <c r="AM43" s="233">
        <v>1</v>
      </c>
      <c r="AN43" s="260"/>
      <c r="AO43" s="865"/>
    </row>
    <row r="44" spans="1:41" s="860" customFormat="1" ht="57" customHeight="1" x14ac:dyDescent="0.2">
      <c r="A44" s="1142"/>
      <c r="B44" s="1162"/>
      <c r="C44" s="1148"/>
      <c r="D44" s="1148"/>
      <c r="E44" s="1154"/>
      <c r="F44" s="1157"/>
      <c r="G44" s="1172"/>
      <c r="H44" s="1159"/>
      <c r="I44" s="983" t="s">
        <v>875</v>
      </c>
      <c r="J44" s="495">
        <v>0.02</v>
      </c>
      <c r="K44" s="861" t="s">
        <v>113</v>
      </c>
      <c r="L44" s="1533">
        <v>45839</v>
      </c>
      <c r="M44" s="866">
        <v>46022</v>
      </c>
      <c r="N44" s="861" t="s">
        <v>45</v>
      </c>
      <c r="O44" s="889" t="s">
        <v>163</v>
      </c>
      <c r="P44" s="864"/>
      <c r="Q44" s="233">
        <v>0</v>
      </c>
      <c r="R44" s="864"/>
      <c r="S44" s="233">
        <v>0</v>
      </c>
      <c r="T44" s="864"/>
      <c r="U44" s="233">
        <v>0</v>
      </c>
      <c r="V44" s="864"/>
      <c r="W44" s="233">
        <v>0</v>
      </c>
      <c r="X44" s="864"/>
      <c r="Y44" s="233">
        <v>0</v>
      </c>
      <c r="Z44" s="864"/>
      <c r="AA44" s="233">
        <v>0</v>
      </c>
      <c r="AB44" s="864"/>
      <c r="AC44" s="233">
        <v>1</v>
      </c>
      <c r="AD44" s="864"/>
      <c r="AE44" s="233">
        <v>2</v>
      </c>
      <c r="AF44" s="864"/>
      <c r="AG44" s="233">
        <v>2</v>
      </c>
      <c r="AH44" s="864"/>
      <c r="AI44" s="233">
        <v>2</v>
      </c>
      <c r="AJ44" s="864"/>
      <c r="AK44" s="233">
        <v>2</v>
      </c>
      <c r="AL44" s="864"/>
      <c r="AM44" s="233">
        <v>1</v>
      </c>
      <c r="AN44" s="260"/>
      <c r="AO44" s="865"/>
    </row>
    <row r="45" spans="1:41" s="860" customFormat="1" ht="67.5" customHeight="1" x14ac:dyDescent="0.2">
      <c r="A45" s="1142"/>
      <c r="B45" s="1162"/>
      <c r="C45" s="1148"/>
      <c r="D45" s="1148"/>
      <c r="E45" s="1154"/>
      <c r="F45" s="1157"/>
      <c r="G45" s="1172"/>
      <c r="H45" s="986" t="s">
        <v>876</v>
      </c>
      <c r="I45" s="861" t="s">
        <v>877</v>
      </c>
      <c r="J45" s="495">
        <v>0.02</v>
      </c>
      <c r="K45" s="861" t="s">
        <v>113</v>
      </c>
      <c r="L45" s="1533">
        <v>45809</v>
      </c>
      <c r="M45" s="862">
        <v>46022</v>
      </c>
      <c r="N45" s="861" t="s">
        <v>45</v>
      </c>
      <c r="O45" s="889" t="s">
        <v>163</v>
      </c>
      <c r="P45" s="864"/>
      <c r="Q45" s="233">
        <v>0</v>
      </c>
      <c r="R45" s="864"/>
      <c r="S45" s="233">
        <v>0</v>
      </c>
      <c r="T45" s="864"/>
      <c r="U45" s="233">
        <v>0</v>
      </c>
      <c r="V45" s="864"/>
      <c r="W45" s="233">
        <v>0</v>
      </c>
      <c r="X45" s="864"/>
      <c r="Y45" s="233">
        <v>0</v>
      </c>
      <c r="Z45" s="864"/>
      <c r="AA45" s="874">
        <v>1</v>
      </c>
      <c r="AB45" s="864"/>
      <c r="AC45" s="233">
        <v>0</v>
      </c>
      <c r="AD45" s="864"/>
      <c r="AE45" s="233">
        <v>0</v>
      </c>
      <c r="AF45" s="864"/>
      <c r="AG45" s="233">
        <v>0</v>
      </c>
      <c r="AH45" s="864"/>
      <c r="AI45" s="233">
        <v>0</v>
      </c>
      <c r="AJ45" s="864"/>
      <c r="AK45" s="233">
        <v>0</v>
      </c>
      <c r="AL45" s="864"/>
      <c r="AM45" s="233">
        <v>0</v>
      </c>
      <c r="AN45" s="869"/>
      <c r="AO45" s="865"/>
    </row>
    <row r="46" spans="1:41" s="860" customFormat="1" ht="114" customHeight="1" thickBot="1" x14ac:dyDescent="0.25">
      <c r="A46" s="1142"/>
      <c r="B46" s="1163"/>
      <c r="C46" s="1149"/>
      <c r="D46" s="1149"/>
      <c r="E46" s="1155"/>
      <c r="F46" s="1158"/>
      <c r="G46" s="1173"/>
      <c r="H46" s="989" t="s">
        <v>878</v>
      </c>
      <c r="I46" s="989" t="s">
        <v>879</v>
      </c>
      <c r="J46" s="883">
        <v>0.02</v>
      </c>
      <c r="K46" s="333" t="s">
        <v>113</v>
      </c>
      <c r="L46" s="1534">
        <v>45992</v>
      </c>
      <c r="M46" s="877">
        <v>46022</v>
      </c>
      <c r="N46" s="333" t="s">
        <v>45</v>
      </c>
      <c r="O46" s="891" t="s">
        <v>163</v>
      </c>
      <c r="P46" s="878"/>
      <c r="Q46" s="879">
        <v>0</v>
      </c>
      <c r="R46" s="878"/>
      <c r="S46" s="879">
        <v>0</v>
      </c>
      <c r="T46" s="878"/>
      <c r="U46" s="879">
        <v>0</v>
      </c>
      <c r="V46" s="878"/>
      <c r="W46" s="879">
        <v>0</v>
      </c>
      <c r="X46" s="878"/>
      <c r="Y46" s="879">
        <v>0</v>
      </c>
      <c r="Z46" s="878"/>
      <c r="AA46" s="879">
        <v>0</v>
      </c>
      <c r="AB46" s="878"/>
      <c r="AC46" s="879">
        <v>0</v>
      </c>
      <c r="AD46" s="878"/>
      <c r="AE46" s="879">
        <v>0</v>
      </c>
      <c r="AF46" s="878"/>
      <c r="AG46" s="879">
        <v>0</v>
      </c>
      <c r="AH46" s="878"/>
      <c r="AI46" s="879">
        <v>0</v>
      </c>
      <c r="AJ46" s="878"/>
      <c r="AK46" s="879">
        <v>0</v>
      </c>
      <c r="AL46" s="878"/>
      <c r="AM46" s="879">
        <v>1</v>
      </c>
      <c r="AN46" s="880"/>
      <c r="AO46" s="881"/>
    </row>
    <row r="47" spans="1:41" s="860" customFormat="1" ht="72" customHeight="1" x14ac:dyDescent="0.2">
      <c r="A47" s="1142"/>
      <c r="B47" s="1161" t="s">
        <v>880</v>
      </c>
      <c r="C47" s="1147" t="s">
        <v>881</v>
      </c>
      <c r="D47" s="1147" t="s">
        <v>882</v>
      </c>
      <c r="E47" s="1168">
        <v>0.14000000000000001</v>
      </c>
      <c r="F47" s="1156"/>
      <c r="G47" s="884" t="s">
        <v>883</v>
      </c>
      <c r="H47" s="990" t="s">
        <v>884</v>
      </c>
      <c r="I47" s="884" t="s">
        <v>885</v>
      </c>
      <c r="J47" s="882">
        <v>0.03</v>
      </c>
      <c r="K47" s="855" t="s">
        <v>113</v>
      </c>
      <c r="L47" s="1532">
        <v>45689</v>
      </c>
      <c r="M47" s="856">
        <v>46022</v>
      </c>
      <c r="N47" s="855" t="s">
        <v>45</v>
      </c>
      <c r="O47" s="857" t="s">
        <v>77</v>
      </c>
      <c r="P47" s="858"/>
      <c r="Q47" s="223">
        <v>0</v>
      </c>
      <c r="R47" s="858"/>
      <c r="S47" s="223">
        <v>1</v>
      </c>
      <c r="T47" s="858"/>
      <c r="U47" s="223">
        <v>0</v>
      </c>
      <c r="V47" s="858"/>
      <c r="W47" s="223">
        <v>1</v>
      </c>
      <c r="X47" s="858"/>
      <c r="Y47" s="223">
        <v>0</v>
      </c>
      <c r="Z47" s="858"/>
      <c r="AA47" s="223">
        <v>1</v>
      </c>
      <c r="AB47" s="858"/>
      <c r="AC47" s="223">
        <v>0</v>
      </c>
      <c r="AD47" s="858"/>
      <c r="AE47" s="223">
        <v>1</v>
      </c>
      <c r="AF47" s="858"/>
      <c r="AG47" s="223">
        <v>0</v>
      </c>
      <c r="AH47" s="858"/>
      <c r="AI47" s="223">
        <v>1</v>
      </c>
      <c r="AJ47" s="858"/>
      <c r="AK47" s="223">
        <v>0</v>
      </c>
      <c r="AL47" s="858"/>
      <c r="AM47" s="223">
        <v>1</v>
      </c>
      <c r="AN47" s="21"/>
      <c r="AO47" s="859"/>
    </row>
    <row r="48" spans="1:41" s="860" customFormat="1" ht="61.5" customHeight="1" x14ac:dyDescent="0.2">
      <c r="A48" s="1142"/>
      <c r="B48" s="1162"/>
      <c r="C48" s="1148"/>
      <c r="D48" s="1148"/>
      <c r="E48" s="1169"/>
      <c r="F48" s="1157"/>
      <c r="G48" s="1138" t="s">
        <v>886</v>
      </c>
      <c r="H48" s="892" t="s">
        <v>887</v>
      </c>
      <c r="I48" s="161" t="s">
        <v>888</v>
      </c>
      <c r="J48" s="495">
        <v>0.03</v>
      </c>
      <c r="K48" s="161" t="s">
        <v>113</v>
      </c>
      <c r="L48" s="1533">
        <v>45748</v>
      </c>
      <c r="M48" s="866">
        <v>46022</v>
      </c>
      <c r="N48" s="161" t="s">
        <v>45</v>
      </c>
      <c r="O48" s="863" t="s">
        <v>181</v>
      </c>
      <c r="P48" s="864"/>
      <c r="Q48" s="233">
        <v>0</v>
      </c>
      <c r="R48" s="864"/>
      <c r="S48" s="233">
        <v>0</v>
      </c>
      <c r="T48" s="864"/>
      <c r="U48" s="233">
        <v>0</v>
      </c>
      <c r="V48" s="864"/>
      <c r="W48" s="233">
        <v>500</v>
      </c>
      <c r="X48" s="893"/>
      <c r="Y48" s="233">
        <v>800</v>
      </c>
      <c r="Z48" s="864"/>
      <c r="AA48" s="233">
        <v>800</v>
      </c>
      <c r="AB48" s="864"/>
      <c r="AC48" s="233">
        <v>1200</v>
      </c>
      <c r="AD48" s="864"/>
      <c r="AE48" s="233">
        <v>1200</v>
      </c>
      <c r="AF48" s="864"/>
      <c r="AG48" s="233">
        <v>1000</v>
      </c>
      <c r="AH48" s="864"/>
      <c r="AI48" s="233">
        <v>1000</v>
      </c>
      <c r="AJ48" s="864"/>
      <c r="AK48" s="233">
        <v>800</v>
      </c>
      <c r="AL48" s="864"/>
      <c r="AM48" s="233">
        <v>200</v>
      </c>
      <c r="AN48" s="260"/>
      <c r="AO48" s="865"/>
    </row>
    <row r="49" spans="1:41" s="860" customFormat="1" ht="51.95" customHeight="1" x14ac:dyDescent="0.2">
      <c r="A49" s="1142"/>
      <c r="B49" s="1162"/>
      <c r="C49" s="1148"/>
      <c r="D49" s="1148"/>
      <c r="E49" s="1169"/>
      <c r="F49" s="1157"/>
      <c r="G49" s="1138"/>
      <c r="H49" s="892" t="s">
        <v>889</v>
      </c>
      <c r="I49" s="37" t="s">
        <v>890</v>
      </c>
      <c r="J49" s="495">
        <v>0.03</v>
      </c>
      <c r="K49" s="161" t="s">
        <v>113</v>
      </c>
      <c r="L49" s="1533">
        <v>45839</v>
      </c>
      <c r="M49" s="866">
        <v>46022</v>
      </c>
      <c r="N49" s="161" t="s">
        <v>45</v>
      </c>
      <c r="O49" s="863" t="s">
        <v>181</v>
      </c>
      <c r="Q49" s="233">
        <v>0</v>
      </c>
      <c r="R49" s="864"/>
      <c r="S49" s="233">
        <v>0</v>
      </c>
      <c r="T49" s="864"/>
      <c r="U49" s="233">
        <v>0</v>
      </c>
      <c r="V49" s="864"/>
      <c r="W49" s="233">
        <v>0</v>
      </c>
      <c r="X49" s="893"/>
      <c r="Y49" s="233">
        <v>0</v>
      </c>
      <c r="Z49" s="864"/>
      <c r="AA49" s="233">
        <v>0</v>
      </c>
      <c r="AB49" s="864"/>
      <c r="AC49" s="233">
        <v>250</v>
      </c>
      <c r="AD49" s="864"/>
      <c r="AE49" s="233">
        <v>500</v>
      </c>
      <c r="AF49" s="864"/>
      <c r="AG49" s="233">
        <v>500</v>
      </c>
      <c r="AH49" s="864"/>
      <c r="AI49" s="233">
        <v>500</v>
      </c>
      <c r="AJ49" s="864"/>
      <c r="AK49" s="233">
        <v>500</v>
      </c>
      <c r="AL49" s="864"/>
      <c r="AM49" s="233">
        <v>250</v>
      </c>
      <c r="AN49" s="864"/>
      <c r="AO49" s="865"/>
    </row>
    <row r="50" spans="1:41" s="860" customFormat="1" ht="93" customHeight="1" thickBot="1" x14ac:dyDescent="0.25">
      <c r="A50" s="1143"/>
      <c r="B50" s="1166"/>
      <c r="C50" s="1167"/>
      <c r="D50" s="1167"/>
      <c r="E50" s="1170"/>
      <c r="F50" s="1171"/>
      <c r="G50" s="894" t="s">
        <v>891</v>
      </c>
      <c r="H50" s="993" t="s">
        <v>892</v>
      </c>
      <c r="I50" s="894" t="s">
        <v>893</v>
      </c>
      <c r="J50" s="895">
        <v>0.05</v>
      </c>
      <c r="K50" s="896" t="s">
        <v>113</v>
      </c>
      <c r="L50" s="1535">
        <v>45717</v>
      </c>
      <c r="M50" s="897">
        <v>46022</v>
      </c>
      <c r="N50" s="896" t="s">
        <v>45</v>
      </c>
      <c r="O50" s="898" t="s">
        <v>267</v>
      </c>
      <c r="P50" s="899"/>
      <c r="Q50" s="900">
        <v>0</v>
      </c>
      <c r="R50" s="899"/>
      <c r="S50" s="900">
        <v>0</v>
      </c>
      <c r="T50" s="899"/>
      <c r="U50" s="901">
        <v>0.1</v>
      </c>
      <c r="V50" s="899"/>
      <c r="W50" s="900">
        <v>0</v>
      </c>
      <c r="X50" s="899"/>
      <c r="Y50" s="900">
        <v>0</v>
      </c>
      <c r="Z50" s="899"/>
      <c r="AA50" s="901">
        <v>0.4</v>
      </c>
      <c r="AB50" s="899"/>
      <c r="AC50" s="900">
        <v>0</v>
      </c>
      <c r="AD50" s="899"/>
      <c r="AE50" s="900">
        <v>0</v>
      </c>
      <c r="AF50" s="899"/>
      <c r="AG50" s="901">
        <v>0.4</v>
      </c>
      <c r="AH50" s="899"/>
      <c r="AI50" s="900">
        <v>0</v>
      </c>
      <c r="AJ50" s="899"/>
      <c r="AK50" s="900">
        <v>0</v>
      </c>
      <c r="AL50" s="899"/>
      <c r="AM50" s="901">
        <v>0.1</v>
      </c>
      <c r="AN50" s="902"/>
      <c r="AO50" s="903"/>
    </row>
    <row r="51" spans="1:41" s="860" customFormat="1" ht="93.75" customHeight="1" thickBot="1" x14ac:dyDescent="0.25">
      <c r="A51" s="904" t="s">
        <v>894</v>
      </c>
      <c r="B51" s="905" t="s">
        <v>895</v>
      </c>
      <c r="C51" s="905" t="s">
        <v>195</v>
      </c>
      <c r="D51" s="905" t="s">
        <v>82</v>
      </c>
      <c r="E51" s="906">
        <v>0.05</v>
      </c>
      <c r="F51" s="905" t="s">
        <v>804</v>
      </c>
      <c r="G51" s="907" t="s">
        <v>896</v>
      </c>
      <c r="H51" s="994" t="s">
        <v>897</v>
      </c>
      <c r="I51" s="905" t="s">
        <v>898</v>
      </c>
      <c r="J51" s="908">
        <v>0.05</v>
      </c>
      <c r="K51" s="905" t="s">
        <v>113</v>
      </c>
      <c r="L51" s="1536">
        <v>45658</v>
      </c>
      <c r="M51" s="909">
        <v>46022</v>
      </c>
      <c r="N51" s="905" t="s">
        <v>45</v>
      </c>
      <c r="O51" s="910" t="s">
        <v>86</v>
      </c>
      <c r="P51" s="911"/>
      <c r="Q51" s="912">
        <v>8.3299999999999999E-2</v>
      </c>
      <c r="R51" s="911"/>
      <c r="S51" s="912">
        <v>8.3299999999999999E-2</v>
      </c>
      <c r="T51" s="911"/>
      <c r="U51" s="912">
        <v>8.3299999999999999E-2</v>
      </c>
      <c r="V51" s="911"/>
      <c r="W51" s="912">
        <v>8.3299999999999999E-2</v>
      </c>
      <c r="X51" s="911"/>
      <c r="Y51" s="912">
        <v>8.3299999999999999E-2</v>
      </c>
      <c r="Z51" s="911"/>
      <c r="AA51" s="912">
        <v>8.3299999999999999E-2</v>
      </c>
      <c r="AB51" s="911"/>
      <c r="AC51" s="912">
        <v>8.3299999999999999E-2</v>
      </c>
      <c r="AD51" s="911"/>
      <c r="AE51" s="912">
        <v>8.3299999999999999E-2</v>
      </c>
      <c r="AF51" s="911"/>
      <c r="AG51" s="912">
        <v>8.3299999999999999E-2</v>
      </c>
      <c r="AH51" s="911"/>
      <c r="AI51" s="912">
        <v>8.3299999999999999E-2</v>
      </c>
      <c r="AJ51" s="911"/>
      <c r="AK51" s="912">
        <v>8.3299999999999999E-2</v>
      </c>
      <c r="AL51" s="911"/>
      <c r="AM51" s="912">
        <v>8.3699999999999997E-2</v>
      </c>
      <c r="AN51" s="913"/>
      <c r="AO51" s="914"/>
    </row>
    <row r="52" spans="1:41" ht="16.5" x14ac:dyDescent="0.2">
      <c r="A52" s="915"/>
      <c r="B52" s="915"/>
      <c r="C52" s="915"/>
      <c r="D52" s="916"/>
      <c r="E52" s="917"/>
      <c r="F52" s="916"/>
      <c r="G52" s="915"/>
      <c r="H52" s="995"/>
      <c r="I52" s="918"/>
      <c r="J52" s="919"/>
      <c r="K52" s="916"/>
      <c r="L52" s="1537"/>
      <c r="M52" s="920"/>
      <c r="N52" s="916"/>
      <c r="O52" s="921"/>
      <c r="P52" s="922"/>
      <c r="Q52" s="922"/>
      <c r="R52" s="922"/>
      <c r="S52" s="922"/>
      <c r="T52" s="922"/>
      <c r="U52" s="922"/>
      <c r="V52" s="922"/>
      <c r="W52" s="922"/>
      <c r="X52" s="922"/>
      <c r="Y52" s="922"/>
      <c r="Z52" s="922"/>
      <c r="AA52" s="922"/>
      <c r="AB52" s="922"/>
      <c r="AC52" s="922"/>
      <c r="AD52" s="922"/>
      <c r="AE52" s="922"/>
      <c r="AF52" s="922"/>
      <c r="AG52" s="922"/>
      <c r="AH52" s="922"/>
      <c r="AI52" s="922"/>
      <c r="AJ52" s="922"/>
      <c r="AK52" s="922"/>
      <c r="AL52" s="922"/>
      <c r="AM52" s="922"/>
      <c r="AN52" s="922"/>
      <c r="AO52" s="923"/>
    </row>
    <row r="53" spans="1:41" ht="18" x14ac:dyDescent="0.2">
      <c r="A53" s="280" t="s">
        <v>94</v>
      </c>
      <c r="B53" s="194"/>
      <c r="C53" s="194" t="s">
        <v>95</v>
      </c>
      <c r="D53" s="194"/>
      <c r="E53" s="194" t="s">
        <v>96</v>
      </c>
      <c r="G53" s="194" t="s">
        <v>96</v>
      </c>
      <c r="I53" s="194" t="s">
        <v>97</v>
      </c>
      <c r="J53" s="677"/>
      <c r="K53" s="194"/>
      <c r="L53" s="1538"/>
      <c r="M53" s="924"/>
      <c r="N53" s="281"/>
      <c r="O53" s="286"/>
      <c r="P53" s="534"/>
      <c r="Q53" s="922"/>
      <c r="R53" s="922"/>
      <c r="S53" s="922"/>
      <c r="T53" s="922"/>
      <c r="U53" s="922"/>
      <c r="V53" s="922"/>
      <c r="W53" s="922"/>
      <c r="X53" s="922"/>
      <c r="Y53" s="922"/>
      <c r="Z53" s="922"/>
      <c r="AA53" s="922"/>
      <c r="AB53" s="922"/>
      <c r="AC53" s="922"/>
      <c r="AD53" s="922"/>
      <c r="AE53" s="922"/>
      <c r="AF53" s="922"/>
      <c r="AG53" s="922"/>
      <c r="AH53" s="922"/>
      <c r="AI53" s="922"/>
      <c r="AJ53" s="922"/>
      <c r="AK53" s="922"/>
      <c r="AL53" s="922"/>
      <c r="AM53" s="922"/>
      <c r="AN53" s="922"/>
      <c r="AO53" s="281"/>
    </row>
    <row r="54" spans="1:41" ht="16.5" x14ac:dyDescent="0.2">
      <c r="A54" s="915"/>
      <c r="B54" s="915"/>
      <c r="C54" s="915"/>
      <c r="D54" s="916"/>
      <c r="G54" s="917"/>
      <c r="I54" s="915"/>
      <c r="J54" s="919"/>
      <c r="K54" s="916"/>
      <c r="L54" s="1537"/>
      <c r="M54" s="920"/>
      <c r="N54" s="916"/>
      <c r="O54" s="921"/>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22"/>
      <c r="AO54" s="923"/>
    </row>
    <row r="55" spans="1:41" ht="16.5" x14ac:dyDescent="0.2">
      <c r="A55" s="975"/>
      <c r="B55" s="915"/>
      <c r="C55" s="369"/>
      <c r="D55" s="916"/>
      <c r="G55" s="917"/>
      <c r="I55" s="915"/>
      <c r="J55" s="919"/>
      <c r="K55" s="916"/>
      <c r="L55" s="1537"/>
      <c r="M55" s="920"/>
      <c r="N55" s="916"/>
      <c r="O55" s="921"/>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3"/>
    </row>
    <row r="56" spans="1:41" s="978" customFormat="1" ht="16.5" x14ac:dyDescent="0.2">
      <c r="B56" s="975"/>
      <c r="C56" s="975"/>
      <c r="D56" s="976"/>
      <c r="E56" s="975"/>
      <c r="F56" s="977"/>
      <c r="G56" s="975"/>
      <c r="I56" s="975"/>
      <c r="J56" s="979"/>
      <c r="K56" s="976"/>
      <c r="L56" s="1539"/>
      <c r="M56" s="980"/>
      <c r="N56" s="976"/>
      <c r="O56" s="996"/>
      <c r="P56" s="997"/>
      <c r="Q56" s="997"/>
      <c r="R56" s="997"/>
      <c r="S56" s="997"/>
      <c r="T56" s="997"/>
      <c r="U56" s="997"/>
      <c r="V56" s="997"/>
      <c r="W56" s="997"/>
      <c r="X56" s="997"/>
      <c r="Y56" s="997"/>
      <c r="Z56" s="997"/>
      <c r="AA56" s="997"/>
      <c r="AB56" s="997"/>
      <c r="AC56" s="997"/>
      <c r="AD56" s="997"/>
      <c r="AE56" s="997"/>
      <c r="AF56" s="997"/>
      <c r="AG56" s="997"/>
      <c r="AH56" s="997"/>
      <c r="AI56" s="997"/>
      <c r="AJ56" s="997"/>
      <c r="AK56" s="997"/>
      <c r="AL56" s="997"/>
      <c r="AM56" s="997"/>
      <c r="AN56" s="997"/>
      <c r="AO56" s="998"/>
    </row>
    <row r="57" spans="1:41" x14ac:dyDescent="0.2">
      <c r="A57" s="191" t="s">
        <v>98</v>
      </c>
      <c r="B57" s="192"/>
      <c r="C57" s="192" t="s">
        <v>99</v>
      </c>
      <c r="D57" s="192"/>
      <c r="E57" s="192" t="s">
        <v>100</v>
      </c>
      <c r="G57" s="192" t="s">
        <v>899</v>
      </c>
      <c r="I57" s="193" t="s">
        <v>900</v>
      </c>
      <c r="J57" s="677"/>
      <c r="K57" s="194"/>
      <c r="L57" s="1538"/>
      <c r="M57" s="924"/>
      <c r="N57" s="281"/>
      <c r="O57" s="925"/>
      <c r="AO57" s="923"/>
    </row>
    <row r="58" spans="1:41" s="595" customFormat="1" ht="26.25" thickBot="1" x14ac:dyDescent="0.25">
      <c r="A58" s="926" t="s">
        <v>901</v>
      </c>
      <c r="B58" s="197"/>
      <c r="C58" s="927" t="s">
        <v>902</v>
      </c>
      <c r="D58" s="197"/>
      <c r="E58" s="196" t="s">
        <v>105</v>
      </c>
      <c r="F58" s="196"/>
      <c r="G58" s="196" t="s">
        <v>106</v>
      </c>
      <c r="H58" s="196"/>
      <c r="I58" s="598" t="s">
        <v>903</v>
      </c>
      <c r="J58" s="1164" t="s">
        <v>108</v>
      </c>
      <c r="K58" s="1164"/>
      <c r="L58" s="1164"/>
      <c r="M58" s="1164"/>
      <c r="N58" s="1165"/>
      <c r="O58" s="929"/>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930"/>
      <c r="AM58" s="930"/>
      <c r="AN58" s="599"/>
      <c r="AO58" s="931"/>
    </row>
    <row r="59" spans="1:41" x14ac:dyDescent="0.2">
      <c r="A59" s="928">
        <v>45686</v>
      </c>
    </row>
    <row r="60" spans="1:41" x14ac:dyDescent="0.2">
      <c r="A60" s="190" t="s">
        <v>914</v>
      </c>
    </row>
    <row r="61" spans="1:41" x14ac:dyDescent="0.2">
      <c r="A61" s="369"/>
    </row>
  </sheetData>
  <mergeCells count="61">
    <mergeCell ref="J58:N58"/>
    <mergeCell ref="H37:H38"/>
    <mergeCell ref="H41:H42"/>
    <mergeCell ref="H43:H44"/>
    <mergeCell ref="B47:B50"/>
    <mergeCell ref="C47:C50"/>
    <mergeCell ref="D47:D50"/>
    <mergeCell ref="E47:E50"/>
    <mergeCell ref="F47:F50"/>
    <mergeCell ref="G48:G49"/>
    <mergeCell ref="B36:B46"/>
    <mergeCell ref="C36:C46"/>
    <mergeCell ref="D36:D46"/>
    <mergeCell ref="E36:E46"/>
    <mergeCell ref="F36:F46"/>
    <mergeCell ref="G37:G46"/>
    <mergeCell ref="B32:B35"/>
    <mergeCell ref="C32:C35"/>
    <mergeCell ref="D32:D35"/>
    <mergeCell ref="E32:E35"/>
    <mergeCell ref="F32:F35"/>
    <mergeCell ref="G32:G33"/>
    <mergeCell ref="G34:G35"/>
    <mergeCell ref="AN10:AO10"/>
    <mergeCell ref="A12:A50"/>
    <mergeCell ref="B12:B31"/>
    <mergeCell ref="C12:C31"/>
    <mergeCell ref="D12:D31"/>
    <mergeCell ref="E12:E31"/>
    <mergeCell ref="F12:F31"/>
    <mergeCell ref="G12:G31"/>
    <mergeCell ref="H13:H14"/>
    <mergeCell ref="H16:H17"/>
    <mergeCell ref="AB10:AC10"/>
    <mergeCell ref="AD10:AE10"/>
    <mergeCell ref="AF10:AG10"/>
    <mergeCell ref="AH10:AI10"/>
    <mergeCell ref="AJ10:AK10"/>
    <mergeCell ref="AL10:AM10"/>
    <mergeCell ref="P10:Q10"/>
    <mergeCell ref="R10:S10"/>
    <mergeCell ref="T10:U10"/>
    <mergeCell ref="V10:W10"/>
    <mergeCell ref="X10:Y10"/>
    <mergeCell ref="Z10:AA10"/>
    <mergeCell ref="O10:O11"/>
    <mergeCell ref="A3:N8"/>
    <mergeCell ref="AN3:AO9"/>
    <mergeCell ref="A10:B10"/>
    <mergeCell ref="C10:C11"/>
    <mergeCell ref="D10:D11"/>
    <mergeCell ref="E10:E11"/>
    <mergeCell ref="F10:F11"/>
    <mergeCell ref="G10:G11"/>
    <mergeCell ref="H10:H11"/>
    <mergeCell ref="I10:I11"/>
    <mergeCell ref="J10:J11"/>
    <mergeCell ref="K10:K11"/>
    <mergeCell ref="L10:L11"/>
    <mergeCell ref="M10:M11"/>
    <mergeCell ref="N10:N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301BE-7495-4DC7-AF39-0DB6EE351F37}">
  <dimension ref="A1:AP40"/>
  <sheetViews>
    <sheetView topLeftCell="A30" zoomScale="80" zoomScaleNormal="80" zoomScaleSheetLayoutView="100" workbookViewId="0">
      <selection activeCell="A40" sqref="A40"/>
    </sheetView>
  </sheetViews>
  <sheetFormatPr baseColWidth="10" defaultColWidth="11.42578125" defaultRowHeight="12.75" x14ac:dyDescent="0.2"/>
  <cols>
    <col min="1" max="1" width="29.85546875" style="190" customWidth="1"/>
    <col min="2" max="2" width="29.5703125" style="190" customWidth="1"/>
    <col min="3" max="3" width="19.85546875" style="190" customWidth="1"/>
    <col min="4" max="4" width="34" style="190" customWidth="1"/>
    <col min="5" max="5" width="23" style="697" customWidth="1"/>
    <col min="6" max="6" width="20.140625" style="697" customWidth="1"/>
    <col min="7" max="7" width="34.140625" style="190" customWidth="1"/>
    <col min="8" max="8" width="30.42578125" style="190" customWidth="1"/>
    <col min="9" max="9" width="33.7109375" style="190" customWidth="1"/>
    <col min="10" max="10" width="25.85546875" style="190" customWidth="1"/>
    <col min="11" max="13" width="23.42578125" style="190" customWidth="1"/>
    <col min="14" max="14" width="12.5703125" style="190" customWidth="1"/>
    <col min="15" max="15" width="13.85546875" style="190" customWidth="1"/>
    <col min="16" max="39" width="8" style="190" customWidth="1"/>
    <col min="40" max="40" width="11.7109375" style="190" customWidth="1"/>
    <col min="41" max="41" width="38" style="190" customWidth="1"/>
    <col min="42" max="42" width="23.140625" style="190" customWidth="1"/>
    <col min="43" max="16384" width="11.42578125" style="190"/>
  </cols>
  <sheetData>
    <row r="1" spans="1:42" ht="15.75" hidden="1" thickBot="1" x14ac:dyDescent="0.25">
      <c r="P1" s="698"/>
    </row>
    <row r="2" spans="1:42" ht="15.75" hidden="1" thickBot="1" x14ac:dyDescent="0.25">
      <c r="P2" s="698"/>
    </row>
    <row r="3" spans="1:42" ht="15" hidden="1" customHeight="1" x14ac:dyDescent="0.2">
      <c r="A3" s="1174" t="s">
        <v>632</v>
      </c>
      <c r="B3" s="1175"/>
      <c r="C3" s="1175"/>
      <c r="D3" s="1175"/>
      <c r="E3" s="1175"/>
      <c r="F3" s="1175"/>
      <c r="G3" s="1175"/>
      <c r="H3" s="1175"/>
      <c r="I3" s="1175"/>
      <c r="J3" s="1175"/>
      <c r="K3" s="1175"/>
      <c r="L3" s="1175"/>
      <c r="M3" s="1175"/>
      <c r="N3" s="1175"/>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1178" t="s">
        <v>0</v>
      </c>
      <c r="AO3" s="1179"/>
    </row>
    <row r="4" spans="1:42" ht="15" hidden="1" customHeight="1" x14ac:dyDescent="0.2">
      <c r="A4" s="1176"/>
      <c r="B4" s="1177"/>
      <c r="C4" s="1177"/>
      <c r="D4" s="1177"/>
      <c r="E4" s="1177"/>
      <c r="F4" s="1177"/>
      <c r="G4" s="1177"/>
      <c r="H4" s="1177"/>
      <c r="I4" s="1177"/>
      <c r="J4" s="1177"/>
      <c r="K4" s="1177"/>
      <c r="L4" s="1177"/>
      <c r="M4" s="1177"/>
      <c r="N4" s="1177"/>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1180"/>
      <c r="AO4" s="1181"/>
    </row>
    <row r="5" spans="1:42" ht="15" hidden="1" customHeight="1" x14ac:dyDescent="0.2">
      <c r="A5" s="1176"/>
      <c r="B5" s="1177"/>
      <c r="C5" s="1177"/>
      <c r="D5" s="1177"/>
      <c r="E5" s="1177"/>
      <c r="F5" s="1177"/>
      <c r="G5" s="1177"/>
      <c r="H5" s="1177"/>
      <c r="I5" s="1177"/>
      <c r="J5" s="1177"/>
      <c r="K5" s="1177"/>
      <c r="L5" s="1177"/>
      <c r="M5" s="1177"/>
      <c r="N5" s="1177"/>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1180"/>
      <c r="AO5" s="1181"/>
    </row>
    <row r="6" spans="1:42" ht="23.25" x14ac:dyDescent="0.2">
      <c r="A6" s="1176"/>
      <c r="B6" s="1177"/>
      <c r="C6" s="1177"/>
      <c r="D6" s="1177"/>
      <c r="E6" s="1177"/>
      <c r="F6" s="1177"/>
      <c r="G6" s="1177"/>
      <c r="H6" s="1177"/>
      <c r="I6" s="1177"/>
      <c r="J6" s="1177"/>
      <c r="K6" s="1177"/>
      <c r="L6" s="1177"/>
      <c r="M6" s="1177"/>
      <c r="N6" s="1177"/>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1180"/>
      <c r="AO6" s="1181"/>
    </row>
    <row r="7" spans="1:42" ht="23.25" x14ac:dyDescent="0.2">
      <c r="A7" s="1176"/>
      <c r="B7" s="1177"/>
      <c r="C7" s="1177"/>
      <c r="D7" s="1177"/>
      <c r="E7" s="1177"/>
      <c r="F7" s="1177"/>
      <c r="G7" s="1177"/>
      <c r="H7" s="1177"/>
      <c r="I7" s="1177"/>
      <c r="J7" s="1177"/>
      <c r="K7" s="1177"/>
      <c r="L7" s="1177"/>
      <c r="M7" s="1177"/>
      <c r="N7" s="1177"/>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1180"/>
      <c r="AO7" s="1181"/>
    </row>
    <row r="8" spans="1:42" ht="24" thickBot="1" x14ac:dyDescent="0.25">
      <c r="A8" s="1176"/>
      <c r="B8" s="1177"/>
      <c r="C8" s="1177"/>
      <c r="D8" s="1177"/>
      <c r="E8" s="1177"/>
      <c r="F8" s="1177"/>
      <c r="G8" s="1177"/>
      <c r="H8" s="1177"/>
      <c r="I8" s="1177"/>
      <c r="J8" s="1177"/>
      <c r="K8" s="1177"/>
      <c r="L8" s="1177"/>
      <c r="M8" s="1177"/>
      <c r="N8" s="1177"/>
      <c r="O8" s="701"/>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1180"/>
      <c r="AO8" s="1181"/>
    </row>
    <row r="9" spans="1:42" ht="13.5" thickBot="1" x14ac:dyDescent="0.25">
      <c r="A9" s="778" t="s">
        <v>1</v>
      </c>
      <c r="B9" s="778"/>
      <c r="C9" s="778"/>
      <c r="D9" s="778"/>
      <c r="E9" s="778"/>
      <c r="F9" s="778"/>
      <c r="G9" s="778"/>
      <c r="H9" s="779" t="s">
        <v>2</v>
      </c>
      <c r="I9" s="779"/>
      <c r="J9" s="779"/>
      <c r="K9" s="779"/>
      <c r="L9" s="779"/>
      <c r="M9" s="779"/>
      <c r="N9" s="779"/>
      <c r="O9" s="1184" t="s">
        <v>134</v>
      </c>
      <c r="P9" s="1184"/>
      <c r="Q9" s="1184"/>
      <c r="R9" s="1184"/>
      <c r="S9" s="1184"/>
      <c r="T9" s="1184"/>
      <c r="U9" s="1184"/>
      <c r="V9" s="1184"/>
      <c r="W9" s="1184"/>
      <c r="X9" s="1184"/>
      <c r="Y9" s="1184"/>
      <c r="Z9" s="1184"/>
      <c r="AA9" s="1184"/>
      <c r="AB9" s="1184"/>
      <c r="AC9" s="1184"/>
      <c r="AD9" s="1184"/>
      <c r="AE9" s="1184"/>
      <c r="AF9" s="1184"/>
      <c r="AG9" s="1184"/>
      <c r="AH9" s="1184"/>
      <c r="AI9" s="1184"/>
      <c r="AJ9" s="1184"/>
      <c r="AK9" s="1184"/>
      <c r="AL9" s="1184"/>
      <c r="AM9" s="1185"/>
      <c r="AN9" s="1182"/>
      <c r="AO9" s="1183"/>
    </row>
    <row r="10" spans="1:42" ht="48" customHeight="1" thickBot="1" x14ac:dyDescent="0.25">
      <c r="A10" s="1186" t="s">
        <v>3</v>
      </c>
      <c r="B10" s="1187"/>
      <c r="C10" s="1186" t="s">
        <v>633</v>
      </c>
      <c r="D10" s="1189" t="s">
        <v>634</v>
      </c>
      <c r="E10" s="1191" t="s">
        <v>635</v>
      </c>
      <c r="F10" s="1191" t="s">
        <v>636</v>
      </c>
      <c r="G10" s="1189" t="s">
        <v>637</v>
      </c>
      <c r="H10" s="1189" t="s">
        <v>638</v>
      </c>
      <c r="I10" s="1189" t="s">
        <v>639</v>
      </c>
      <c r="J10" s="1195" t="s">
        <v>640</v>
      </c>
      <c r="K10" s="1189" t="s">
        <v>641</v>
      </c>
      <c r="L10" s="1189" t="s">
        <v>642</v>
      </c>
      <c r="M10" s="1189" t="s">
        <v>643</v>
      </c>
      <c r="N10" s="1187" t="s">
        <v>644</v>
      </c>
      <c r="O10" s="1216" t="s">
        <v>16</v>
      </c>
      <c r="P10" s="1193" t="s">
        <v>17</v>
      </c>
      <c r="Q10" s="1194"/>
      <c r="R10" s="1193" t="s">
        <v>18</v>
      </c>
      <c r="S10" s="1194"/>
      <c r="T10" s="1193" t="s">
        <v>19</v>
      </c>
      <c r="U10" s="1194"/>
      <c r="V10" s="1193" t="s">
        <v>20</v>
      </c>
      <c r="W10" s="1194"/>
      <c r="X10" s="1193" t="s">
        <v>21</v>
      </c>
      <c r="Y10" s="1194"/>
      <c r="Z10" s="1193" t="s">
        <v>22</v>
      </c>
      <c r="AA10" s="1194"/>
      <c r="AB10" s="1193" t="s">
        <v>23</v>
      </c>
      <c r="AC10" s="1194"/>
      <c r="AD10" s="1193" t="s">
        <v>24</v>
      </c>
      <c r="AE10" s="1194"/>
      <c r="AF10" s="1193" t="s">
        <v>25</v>
      </c>
      <c r="AG10" s="1194"/>
      <c r="AH10" s="1193" t="s">
        <v>26</v>
      </c>
      <c r="AI10" s="1194"/>
      <c r="AJ10" s="1193" t="s">
        <v>27</v>
      </c>
      <c r="AK10" s="1194"/>
      <c r="AL10" s="1193" t="s">
        <v>28</v>
      </c>
      <c r="AM10" s="1194"/>
      <c r="AN10" s="1197" t="s">
        <v>135</v>
      </c>
      <c r="AO10" s="1198"/>
    </row>
    <row r="11" spans="1:42" ht="69.75" customHeight="1" thickBot="1" x14ac:dyDescent="0.25">
      <c r="A11" s="780" t="s">
        <v>30</v>
      </c>
      <c r="B11" s="781" t="s">
        <v>31</v>
      </c>
      <c r="C11" s="1188"/>
      <c r="D11" s="1190"/>
      <c r="E11" s="1192"/>
      <c r="F11" s="1192"/>
      <c r="G11" s="1190"/>
      <c r="H11" s="1190"/>
      <c r="I11" s="1190"/>
      <c r="J11" s="1196"/>
      <c r="K11" s="1190"/>
      <c r="L11" s="1190"/>
      <c r="M11" s="1190"/>
      <c r="N11" s="1211"/>
      <c r="O11" s="1217"/>
      <c r="P11" s="702" t="s">
        <v>32</v>
      </c>
      <c r="Q11" s="703" t="s">
        <v>33</v>
      </c>
      <c r="R11" s="702" t="s">
        <v>32</v>
      </c>
      <c r="S11" s="703" t="s">
        <v>33</v>
      </c>
      <c r="T11" s="702" t="s">
        <v>32</v>
      </c>
      <c r="U11" s="703" t="s">
        <v>33</v>
      </c>
      <c r="V11" s="702" t="s">
        <v>32</v>
      </c>
      <c r="W11" s="703" t="s">
        <v>33</v>
      </c>
      <c r="X11" s="702" t="s">
        <v>32</v>
      </c>
      <c r="Y11" s="703" t="s">
        <v>33</v>
      </c>
      <c r="Z11" s="702" t="s">
        <v>32</v>
      </c>
      <c r="AA11" s="703" t="s">
        <v>33</v>
      </c>
      <c r="AB11" s="702" t="s">
        <v>32</v>
      </c>
      <c r="AC11" s="703" t="s">
        <v>33</v>
      </c>
      <c r="AD11" s="702" t="s">
        <v>32</v>
      </c>
      <c r="AE11" s="703" t="s">
        <v>33</v>
      </c>
      <c r="AF11" s="702" t="s">
        <v>32</v>
      </c>
      <c r="AG11" s="703" t="s">
        <v>33</v>
      </c>
      <c r="AH11" s="702" t="s">
        <v>32</v>
      </c>
      <c r="AI11" s="703" t="s">
        <v>33</v>
      </c>
      <c r="AJ11" s="702" t="s">
        <v>32</v>
      </c>
      <c r="AK11" s="703" t="s">
        <v>33</v>
      </c>
      <c r="AL11" s="702" t="s">
        <v>32</v>
      </c>
      <c r="AM11" s="703" t="s">
        <v>33</v>
      </c>
      <c r="AN11" s="704" t="s">
        <v>34</v>
      </c>
      <c r="AO11" s="705" t="s">
        <v>35</v>
      </c>
    </row>
    <row r="12" spans="1:42" s="151" customFormat="1" ht="80.25" customHeight="1" x14ac:dyDescent="0.2">
      <c r="A12" s="1199" t="s">
        <v>136</v>
      </c>
      <c r="B12" s="1202" t="s">
        <v>137</v>
      </c>
      <c r="C12" s="1199" t="s">
        <v>138</v>
      </c>
      <c r="D12" s="1205" t="str">
        <f>'[6]PLAN DE ACCIÓN'!$D$12</f>
        <v xml:space="preserve">
1. Continuar la implementación de la política de gobierno digital </v>
      </c>
      <c r="E12" s="1207">
        <f>SUM(J12:J15)</f>
        <v>0.2</v>
      </c>
      <c r="F12" s="729" t="s">
        <v>139</v>
      </c>
      <c r="G12" s="1209" t="s">
        <v>140</v>
      </c>
      <c r="H12" s="774" t="s">
        <v>645</v>
      </c>
      <c r="I12" s="775" t="s">
        <v>310</v>
      </c>
      <c r="J12" s="742">
        <v>0.05</v>
      </c>
      <c r="K12" s="776" t="s">
        <v>141</v>
      </c>
      <c r="L12" s="552">
        <v>45748</v>
      </c>
      <c r="M12" s="552">
        <v>46021</v>
      </c>
      <c r="N12" s="777" t="s">
        <v>142</v>
      </c>
      <c r="O12" s="135" t="s">
        <v>46</v>
      </c>
      <c r="P12" s="136"/>
      <c r="Q12" s="137"/>
      <c r="R12" s="138"/>
      <c r="S12" s="137"/>
      <c r="T12" s="138"/>
      <c r="U12" s="137"/>
      <c r="V12" s="138"/>
      <c r="W12" s="153"/>
      <c r="X12" s="138"/>
      <c r="Y12" s="141">
        <v>1</v>
      </c>
      <c r="Z12" s="138"/>
      <c r="AA12" s="137"/>
      <c r="AB12" s="138"/>
      <c r="AC12" s="137"/>
      <c r="AD12" s="139"/>
      <c r="AE12" s="153">
        <v>1</v>
      </c>
      <c r="AF12" s="138"/>
      <c r="AG12" s="137"/>
      <c r="AH12" s="138"/>
      <c r="AI12" s="137"/>
      <c r="AJ12" s="138"/>
      <c r="AK12" s="137"/>
      <c r="AL12" s="138"/>
      <c r="AM12" s="153">
        <v>1</v>
      </c>
      <c r="AN12" s="707"/>
      <c r="AO12" s="708"/>
    </row>
    <row r="13" spans="1:42" ht="144.75" customHeight="1" x14ac:dyDescent="0.2">
      <c r="A13" s="1200"/>
      <c r="B13" s="1203"/>
      <c r="C13" s="1200"/>
      <c r="D13" s="1206"/>
      <c r="E13" s="1208"/>
      <c r="F13" s="727" t="s">
        <v>139</v>
      </c>
      <c r="G13" s="1210"/>
      <c r="H13" s="130" t="s">
        <v>143</v>
      </c>
      <c r="I13" s="131" t="s">
        <v>144</v>
      </c>
      <c r="J13" s="132">
        <v>0.05</v>
      </c>
      <c r="K13" s="133" t="s">
        <v>141</v>
      </c>
      <c r="L13" s="134">
        <v>45748</v>
      </c>
      <c r="M13" s="134">
        <v>46021</v>
      </c>
      <c r="N13" s="706" t="s">
        <v>142</v>
      </c>
      <c r="O13" s="135" t="s">
        <v>46</v>
      </c>
      <c r="P13" s="136"/>
      <c r="Q13" s="137"/>
      <c r="R13" s="138"/>
      <c r="S13" s="137"/>
      <c r="T13" s="138"/>
      <c r="U13" s="137">
        <v>0.3</v>
      </c>
      <c r="V13" s="138"/>
      <c r="W13" s="137"/>
      <c r="X13" s="138"/>
      <c r="Y13" s="137"/>
      <c r="Z13" s="138"/>
      <c r="AA13" s="137"/>
      <c r="AB13" s="138"/>
      <c r="AC13" s="137">
        <v>0.3</v>
      </c>
      <c r="AD13" s="139"/>
      <c r="AE13" s="137"/>
      <c r="AF13" s="138"/>
      <c r="AG13" s="137"/>
      <c r="AH13" s="138"/>
      <c r="AI13" s="137"/>
      <c r="AJ13" s="138"/>
      <c r="AK13" s="137"/>
      <c r="AL13" s="138"/>
      <c r="AM13" s="137">
        <v>0.4</v>
      </c>
      <c r="AN13" s="709"/>
      <c r="AO13" s="140"/>
    </row>
    <row r="14" spans="1:42" ht="144.75" customHeight="1" x14ac:dyDescent="0.2">
      <c r="A14" s="1200"/>
      <c r="B14" s="1203"/>
      <c r="C14" s="1200"/>
      <c r="D14" s="1206"/>
      <c r="E14" s="1208"/>
      <c r="F14" s="727" t="s">
        <v>139</v>
      </c>
      <c r="G14" s="1210"/>
      <c r="H14" s="130" t="s">
        <v>646</v>
      </c>
      <c r="I14" s="131" t="s">
        <v>647</v>
      </c>
      <c r="J14" s="132">
        <v>0.05</v>
      </c>
      <c r="K14" s="133" t="s">
        <v>141</v>
      </c>
      <c r="L14" s="134">
        <v>45748</v>
      </c>
      <c r="M14" s="134">
        <v>46021</v>
      </c>
      <c r="N14" s="706" t="s">
        <v>142</v>
      </c>
      <c r="O14" s="135" t="s">
        <v>46</v>
      </c>
      <c r="P14" s="136"/>
      <c r="Q14" s="137"/>
      <c r="R14" s="138"/>
      <c r="S14" s="137"/>
      <c r="T14" s="138"/>
      <c r="U14" s="137"/>
      <c r="V14" s="138"/>
      <c r="W14" s="141"/>
      <c r="X14" s="138"/>
      <c r="Y14" s="137">
        <v>0.5</v>
      </c>
      <c r="Z14" s="138"/>
      <c r="AA14" s="153"/>
      <c r="AB14" s="138"/>
      <c r="AC14" s="141"/>
      <c r="AD14" s="139"/>
      <c r="AE14" s="137"/>
      <c r="AF14" s="138"/>
      <c r="AG14" s="153"/>
      <c r="AH14" s="142"/>
      <c r="AI14" s="137">
        <v>0.5</v>
      </c>
      <c r="AJ14" s="142"/>
      <c r="AK14" s="137"/>
      <c r="AL14" s="142"/>
      <c r="AM14" s="143"/>
      <c r="AN14" s="710"/>
      <c r="AO14" s="140"/>
      <c r="AP14" s="711"/>
    </row>
    <row r="15" spans="1:42" ht="105.6" customHeight="1" x14ac:dyDescent="0.2">
      <c r="A15" s="1200"/>
      <c r="B15" s="1203"/>
      <c r="C15" s="1200"/>
      <c r="D15" s="1206"/>
      <c r="E15" s="1208"/>
      <c r="F15" s="727" t="s">
        <v>139</v>
      </c>
      <c r="G15" s="1210"/>
      <c r="H15" s="130" t="s">
        <v>648</v>
      </c>
      <c r="I15" s="131" t="s">
        <v>649</v>
      </c>
      <c r="J15" s="132">
        <v>0.05</v>
      </c>
      <c r="K15" s="133" t="s">
        <v>145</v>
      </c>
      <c r="L15" s="134">
        <v>45748</v>
      </c>
      <c r="M15" s="134">
        <v>46021</v>
      </c>
      <c r="N15" s="706" t="s">
        <v>142</v>
      </c>
      <c r="O15" s="135" t="s">
        <v>46</v>
      </c>
      <c r="P15" s="136"/>
      <c r="Q15" s="137"/>
      <c r="R15" s="138"/>
      <c r="S15" s="137"/>
      <c r="T15" s="138"/>
      <c r="U15" s="137"/>
      <c r="V15" s="138"/>
      <c r="W15" s="137"/>
      <c r="X15" s="138"/>
      <c r="Y15" s="137">
        <v>0.5</v>
      </c>
      <c r="Z15" s="138"/>
      <c r="AA15" s="137"/>
      <c r="AB15" s="142"/>
      <c r="AC15" s="153"/>
      <c r="AD15" s="142"/>
      <c r="AE15" s="143"/>
      <c r="AF15" s="142"/>
      <c r="AG15" s="143"/>
      <c r="AH15" s="142"/>
      <c r="AI15" s="137">
        <v>0.5</v>
      </c>
      <c r="AJ15" s="142"/>
      <c r="AK15" s="137"/>
      <c r="AL15" s="142"/>
      <c r="AM15" s="143"/>
      <c r="AN15" s="712"/>
      <c r="AO15" s="140"/>
      <c r="AP15" s="711"/>
    </row>
    <row r="16" spans="1:42" ht="88.5" customHeight="1" x14ac:dyDescent="0.2">
      <c r="A16" s="1200"/>
      <c r="B16" s="1203"/>
      <c r="C16" s="1200"/>
      <c r="D16" s="1206"/>
      <c r="E16" s="1208">
        <f>SUM(J16:J17)</f>
        <v>0.1</v>
      </c>
      <c r="F16" s="727" t="s">
        <v>139</v>
      </c>
      <c r="G16" s="1210"/>
      <c r="H16" s="130" t="s">
        <v>650</v>
      </c>
      <c r="I16" s="131" t="s">
        <v>651</v>
      </c>
      <c r="J16" s="132">
        <v>0.05</v>
      </c>
      <c r="K16" s="133" t="s">
        <v>141</v>
      </c>
      <c r="L16" s="134">
        <v>45748</v>
      </c>
      <c r="M16" s="134">
        <v>46021</v>
      </c>
      <c r="N16" s="706" t="s">
        <v>142</v>
      </c>
      <c r="O16" s="135" t="s">
        <v>46</v>
      </c>
      <c r="P16" s="136"/>
      <c r="Q16" s="137"/>
      <c r="R16" s="138"/>
      <c r="S16" s="137"/>
      <c r="T16" s="138"/>
      <c r="U16" s="137"/>
      <c r="V16" s="138"/>
      <c r="W16" s="137"/>
      <c r="X16" s="138"/>
      <c r="Y16" s="137"/>
      <c r="Z16" s="138"/>
      <c r="AA16" s="137">
        <v>0.5</v>
      </c>
      <c r="AB16" s="142"/>
      <c r="AC16" s="143"/>
      <c r="AD16" s="142"/>
      <c r="AE16" s="143"/>
      <c r="AF16" s="142"/>
      <c r="AG16" s="143"/>
      <c r="AH16" s="142"/>
      <c r="AI16" s="137"/>
      <c r="AJ16" s="142"/>
      <c r="AK16" s="137">
        <v>0.5</v>
      </c>
      <c r="AL16" s="142"/>
      <c r="AM16" s="143"/>
      <c r="AN16" s="712"/>
      <c r="AO16" s="140"/>
    </row>
    <row r="17" spans="1:42" ht="62.25" customHeight="1" x14ac:dyDescent="0.2">
      <c r="A17" s="1200"/>
      <c r="B17" s="1203"/>
      <c r="C17" s="1200"/>
      <c r="D17" s="1206"/>
      <c r="E17" s="1208"/>
      <c r="F17" s="727" t="s">
        <v>139</v>
      </c>
      <c r="G17" s="1210"/>
      <c r="H17" s="130" t="s">
        <v>652</v>
      </c>
      <c r="I17" s="131" t="s">
        <v>653</v>
      </c>
      <c r="J17" s="132">
        <v>0.05</v>
      </c>
      <c r="K17" s="133" t="s">
        <v>141</v>
      </c>
      <c r="L17" s="134">
        <v>45748</v>
      </c>
      <c r="M17" s="134">
        <v>46021</v>
      </c>
      <c r="N17" s="706" t="s">
        <v>142</v>
      </c>
      <c r="O17" s="135" t="s">
        <v>46</v>
      </c>
      <c r="P17" s="136"/>
      <c r="Q17" s="137"/>
      <c r="R17" s="138"/>
      <c r="S17" s="137"/>
      <c r="T17" s="138"/>
      <c r="U17" s="137"/>
      <c r="V17" s="138"/>
      <c r="W17" s="137"/>
      <c r="X17" s="138"/>
      <c r="Y17" s="137"/>
      <c r="Z17" s="138"/>
      <c r="AA17" s="137">
        <v>0.5</v>
      </c>
      <c r="AB17" s="138"/>
      <c r="AC17" s="137"/>
      <c r="AD17" s="138"/>
      <c r="AE17" s="137"/>
      <c r="AF17" s="138"/>
      <c r="AG17" s="137"/>
      <c r="AH17" s="138"/>
      <c r="AI17" s="137"/>
      <c r="AJ17" s="138"/>
      <c r="AK17" s="137"/>
      <c r="AL17" s="138"/>
      <c r="AM17" s="137">
        <v>0.5</v>
      </c>
      <c r="AN17" s="709"/>
      <c r="AO17" s="140"/>
    </row>
    <row r="18" spans="1:42" s="151" customFormat="1" ht="75.75" customHeight="1" x14ac:dyDescent="0.2">
      <c r="A18" s="1200"/>
      <c r="B18" s="1203"/>
      <c r="C18" s="1200"/>
      <c r="D18" s="1206"/>
      <c r="E18" s="1208">
        <f>SUM(J18:J22)</f>
        <v>0.12000000000000001</v>
      </c>
      <c r="F18" s="727" t="s">
        <v>139</v>
      </c>
      <c r="G18" s="1210" t="s">
        <v>718</v>
      </c>
      <c r="H18" s="144" t="s">
        <v>654</v>
      </c>
      <c r="I18" s="144" t="s">
        <v>146</v>
      </c>
      <c r="J18" s="145">
        <v>0.03</v>
      </c>
      <c r="K18" s="133" t="s">
        <v>145</v>
      </c>
      <c r="L18" s="134">
        <v>45748</v>
      </c>
      <c r="M18" s="134">
        <v>46021</v>
      </c>
      <c r="N18" s="706" t="s">
        <v>142</v>
      </c>
      <c r="O18" s="135" t="s">
        <v>50</v>
      </c>
      <c r="P18" s="146"/>
      <c r="Q18" s="147">
        <v>8.3299999999999999E-2</v>
      </c>
      <c r="R18" s="148"/>
      <c r="S18" s="147">
        <v>8.3299999999999999E-2</v>
      </c>
      <c r="T18" s="148"/>
      <c r="U18" s="147">
        <v>8.3299999999999999E-2</v>
      </c>
      <c r="V18" s="148"/>
      <c r="W18" s="147">
        <v>8.3299999999999999E-2</v>
      </c>
      <c r="X18" s="148"/>
      <c r="Y18" s="147">
        <v>8.3299999999999999E-2</v>
      </c>
      <c r="Z18" s="148"/>
      <c r="AA18" s="147">
        <v>8.3299999999999999E-2</v>
      </c>
      <c r="AB18" s="148"/>
      <c r="AC18" s="147">
        <v>8.3299999999999999E-2</v>
      </c>
      <c r="AD18" s="148"/>
      <c r="AE18" s="147">
        <v>8.3299999999999999E-2</v>
      </c>
      <c r="AF18" s="148"/>
      <c r="AG18" s="147">
        <v>8.3299999999999999E-2</v>
      </c>
      <c r="AH18" s="148"/>
      <c r="AI18" s="147">
        <v>8.3299999999999999E-2</v>
      </c>
      <c r="AJ18" s="148"/>
      <c r="AK18" s="147">
        <v>8.3299999999999999E-2</v>
      </c>
      <c r="AL18" s="148"/>
      <c r="AM18" s="147">
        <v>8.3699999999999997E-2</v>
      </c>
      <c r="AN18" s="713"/>
      <c r="AO18" s="149"/>
    </row>
    <row r="19" spans="1:42" ht="90" customHeight="1" x14ac:dyDescent="0.2">
      <c r="A19" s="1200"/>
      <c r="B19" s="1203"/>
      <c r="C19" s="1200"/>
      <c r="D19" s="1206"/>
      <c r="E19" s="1208"/>
      <c r="F19" s="727" t="s">
        <v>139</v>
      </c>
      <c r="G19" s="1210"/>
      <c r="H19" s="131" t="s">
        <v>655</v>
      </c>
      <c r="I19" s="131" t="s">
        <v>656</v>
      </c>
      <c r="J19" s="150">
        <v>0.03</v>
      </c>
      <c r="K19" s="133" t="s">
        <v>147</v>
      </c>
      <c r="L19" s="134">
        <v>45748</v>
      </c>
      <c r="M19" s="134">
        <v>46021</v>
      </c>
      <c r="N19" s="706" t="s">
        <v>142</v>
      </c>
      <c r="O19" s="135" t="s">
        <v>50</v>
      </c>
      <c r="P19" s="136"/>
      <c r="Q19" s="147"/>
      <c r="R19" s="138"/>
      <c r="S19" s="147"/>
      <c r="T19" s="138"/>
      <c r="U19" s="147"/>
      <c r="V19" s="138"/>
      <c r="W19" s="141"/>
      <c r="X19" s="138"/>
      <c r="Y19" s="141"/>
      <c r="Z19" s="138"/>
      <c r="AA19" s="137">
        <v>0.5</v>
      </c>
      <c r="AB19" s="142"/>
      <c r="AC19" s="143"/>
      <c r="AD19" s="142"/>
      <c r="AE19" s="143"/>
      <c r="AF19" s="142"/>
      <c r="AG19" s="143"/>
      <c r="AH19" s="142"/>
      <c r="AI19" s="137"/>
      <c r="AJ19" s="142"/>
      <c r="AK19" s="137">
        <v>0.5</v>
      </c>
      <c r="AL19" s="142"/>
      <c r="AM19" s="143"/>
      <c r="AN19" s="710"/>
      <c r="AO19" s="140"/>
    </row>
    <row r="20" spans="1:42" ht="109.5" customHeight="1" x14ac:dyDescent="0.2">
      <c r="A20" s="1200"/>
      <c r="B20" s="1203"/>
      <c r="C20" s="1200"/>
      <c r="D20" s="1206"/>
      <c r="E20" s="1208"/>
      <c r="F20" s="727" t="s">
        <v>139</v>
      </c>
      <c r="G20" s="1210"/>
      <c r="H20" s="144" t="s">
        <v>657</v>
      </c>
      <c r="I20" s="144" t="s">
        <v>658</v>
      </c>
      <c r="J20" s="145">
        <v>0.02</v>
      </c>
      <c r="K20" s="714" t="s">
        <v>148</v>
      </c>
      <c r="L20" s="134">
        <v>45748</v>
      </c>
      <c r="M20" s="134">
        <v>46021</v>
      </c>
      <c r="N20" s="706" t="s">
        <v>142</v>
      </c>
      <c r="O20" s="135" t="s">
        <v>50</v>
      </c>
      <c r="P20" s="146"/>
      <c r="Q20" s="147"/>
      <c r="R20" s="148"/>
      <c r="S20" s="147"/>
      <c r="T20" s="148"/>
      <c r="U20" s="147">
        <v>0.1</v>
      </c>
      <c r="V20" s="148"/>
      <c r="W20" s="147">
        <v>0.1</v>
      </c>
      <c r="X20" s="148"/>
      <c r="Y20" s="147">
        <v>0.1</v>
      </c>
      <c r="Z20" s="148"/>
      <c r="AA20" s="147">
        <v>0.1</v>
      </c>
      <c r="AB20" s="148"/>
      <c r="AC20" s="147">
        <v>0.1</v>
      </c>
      <c r="AD20" s="148"/>
      <c r="AE20" s="147">
        <v>0.1</v>
      </c>
      <c r="AF20" s="148"/>
      <c r="AG20" s="147">
        <v>0.1</v>
      </c>
      <c r="AH20" s="148"/>
      <c r="AI20" s="147">
        <v>0.1</v>
      </c>
      <c r="AJ20" s="148"/>
      <c r="AK20" s="147">
        <v>0.1</v>
      </c>
      <c r="AL20" s="148"/>
      <c r="AM20" s="147">
        <v>0.1</v>
      </c>
      <c r="AN20" s="713"/>
      <c r="AO20" s="140"/>
      <c r="AP20" s="151"/>
    </row>
    <row r="21" spans="1:42" ht="107.25" customHeight="1" x14ac:dyDescent="0.2">
      <c r="A21" s="1200"/>
      <c r="B21" s="1203"/>
      <c r="C21" s="1200"/>
      <c r="D21" s="1206"/>
      <c r="E21" s="1208"/>
      <c r="F21" s="727" t="s">
        <v>139</v>
      </c>
      <c r="G21" s="1210"/>
      <c r="H21" s="152" t="s">
        <v>659</v>
      </c>
      <c r="I21" s="152" t="s">
        <v>311</v>
      </c>
      <c r="J21" s="150">
        <v>0.02</v>
      </c>
      <c r="K21" s="133" t="s">
        <v>147</v>
      </c>
      <c r="L21" s="134">
        <v>45748</v>
      </c>
      <c r="M21" s="134">
        <v>46021</v>
      </c>
      <c r="N21" s="706" t="s">
        <v>142</v>
      </c>
      <c r="O21" s="135" t="s">
        <v>50</v>
      </c>
      <c r="P21" s="136"/>
      <c r="Q21" s="137"/>
      <c r="R21" s="138"/>
      <c r="S21" s="137"/>
      <c r="T21" s="138"/>
      <c r="U21" s="137"/>
      <c r="V21" s="138"/>
      <c r="W21" s="687">
        <v>0.33</v>
      </c>
      <c r="X21" s="138"/>
      <c r="Y21" s="141"/>
      <c r="Z21" s="138"/>
      <c r="AA21" s="153"/>
      <c r="AB21" s="138"/>
      <c r="AC21" s="147"/>
      <c r="AD21" s="138"/>
      <c r="AE21" s="687">
        <v>0.33</v>
      </c>
      <c r="AF21" s="142"/>
      <c r="AG21" s="143"/>
      <c r="AH21" s="142"/>
      <c r="AI21" s="143"/>
      <c r="AJ21" s="142"/>
      <c r="AK21" s="143"/>
      <c r="AL21" s="142"/>
      <c r="AM21" s="687">
        <v>0.34</v>
      </c>
      <c r="AN21" s="712"/>
      <c r="AO21" s="149"/>
    </row>
    <row r="22" spans="1:42" ht="116.25" customHeight="1" x14ac:dyDescent="0.2">
      <c r="A22" s="1200"/>
      <c r="B22" s="1203"/>
      <c r="C22" s="1200"/>
      <c r="D22" s="1206"/>
      <c r="E22" s="1208"/>
      <c r="F22" s="727" t="s">
        <v>139</v>
      </c>
      <c r="G22" s="1210"/>
      <c r="H22" s="152" t="s">
        <v>660</v>
      </c>
      <c r="I22" s="154" t="s">
        <v>312</v>
      </c>
      <c r="J22" s="145">
        <v>0.02</v>
      </c>
      <c r="K22" s="133" t="s">
        <v>147</v>
      </c>
      <c r="L22" s="134">
        <v>45748</v>
      </c>
      <c r="M22" s="134">
        <v>46021</v>
      </c>
      <c r="N22" s="155" t="s">
        <v>142</v>
      </c>
      <c r="O22" s="135" t="s">
        <v>50</v>
      </c>
      <c r="P22" s="136"/>
      <c r="Q22" s="147"/>
      <c r="R22" s="136"/>
      <c r="S22" s="147"/>
      <c r="T22" s="136"/>
      <c r="U22" s="147"/>
      <c r="V22" s="148"/>
      <c r="W22" s="147"/>
      <c r="X22" s="148"/>
      <c r="Y22" s="147"/>
      <c r="Z22" s="148"/>
      <c r="AA22" s="147">
        <v>0.5</v>
      </c>
      <c r="AB22" s="148"/>
      <c r="AC22" s="147"/>
      <c r="AD22" s="148"/>
      <c r="AE22" s="147"/>
      <c r="AF22" s="148"/>
      <c r="AG22" s="147"/>
      <c r="AH22" s="148"/>
      <c r="AI22" s="147"/>
      <c r="AJ22" s="148"/>
      <c r="AK22" s="147">
        <v>0.5</v>
      </c>
      <c r="AL22" s="148"/>
      <c r="AM22" s="147"/>
      <c r="AN22" s="713"/>
      <c r="AO22" s="149"/>
    </row>
    <row r="23" spans="1:42" ht="99.75" customHeight="1" x14ac:dyDescent="0.2">
      <c r="A23" s="1200"/>
      <c r="B23" s="1203"/>
      <c r="C23" s="1200"/>
      <c r="D23" s="156" t="s">
        <v>149</v>
      </c>
      <c r="E23" s="728">
        <f>J23</f>
        <v>0.05</v>
      </c>
      <c r="F23" s="728" t="s">
        <v>150</v>
      </c>
      <c r="G23" s="41" t="s">
        <v>629</v>
      </c>
      <c r="H23" s="37" t="s">
        <v>630</v>
      </c>
      <c r="I23" s="37" t="s">
        <v>631</v>
      </c>
      <c r="J23" s="150">
        <v>0.05</v>
      </c>
      <c r="K23" s="133" t="s">
        <v>147</v>
      </c>
      <c r="L23" s="134">
        <v>45717</v>
      </c>
      <c r="M23" s="134">
        <v>46021</v>
      </c>
      <c r="N23" s="155" t="s">
        <v>142</v>
      </c>
      <c r="O23" s="135">
        <v>2.1</v>
      </c>
      <c r="P23" s="136"/>
      <c r="Q23" s="137"/>
      <c r="R23" s="138"/>
      <c r="S23" s="137"/>
      <c r="T23" s="138"/>
      <c r="U23" s="137">
        <v>0.1</v>
      </c>
      <c r="V23" s="138"/>
      <c r="W23" s="687">
        <v>0.1</v>
      </c>
      <c r="X23" s="138"/>
      <c r="Y23" s="687">
        <v>0.1</v>
      </c>
      <c r="Z23" s="142"/>
      <c r="AA23" s="687">
        <v>0.1</v>
      </c>
      <c r="AB23" s="142"/>
      <c r="AC23" s="147">
        <v>0.1</v>
      </c>
      <c r="AD23" s="142"/>
      <c r="AE23" s="147">
        <v>0.1</v>
      </c>
      <c r="AF23" s="142"/>
      <c r="AG23" s="147">
        <v>0.1</v>
      </c>
      <c r="AH23" s="142"/>
      <c r="AI23" s="147">
        <v>0.1</v>
      </c>
      <c r="AJ23" s="142"/>
      <c r="AK23" s="147">
        <v>0.1</v>
      </c>
      <c r="AL23" s="142"/>
      <c r="AM23" s="147">
        <v>0.1</v>
      </c>
      <c r="AN23" s="712"/>
      <c r="AO23" s="149"/>
    </row>
    <row r="24" spans="1:42" ht="156" customHeight="1" x14ac:dyDescent="0.2">
      <c r="A24" s="1200"/>
      <c r="B24" s="1203"/>
      <c r="C24" s="1200"/>
      <c r="D24" s="1212" t="s">
        <v>151</v>
      </c>
      <c r="E24" s="1208">
        <f>SUM(J24:J26)</f>
        <v>0.15000000000000002</v>
      </c>
      <c r="F24" s="727" t="s">
        <v>55</v>
      </c>
      <c r="G24" s="1213" t="s">
        <v>152</v>
      </c>
      <c r="H24" s="162" t="s">
        <v>661</v>
      </c>
      <c r="I24" s="131" t="s">
        <v>153</v>
      </c>
      <c r="J24" s="150">
        <v>0.05</v>
      </c>
      <c r="K24" s="133" t="s">
        <v>145</v>
      </c>
      <c r="L24" s="134">
        <v>45748</v>
      </c>
      <c r="M24" s="134">
        <v>46021</v>
      </c>
      <c r="N24" s="155" t="s">
        <v>142</v>
      </c>
      <c r="O24" s="135" t="s">
        <v>154</v>
      </c>
      <c r="P24" s="136"/>
      <c r="Q24" s="137"/>
      <c r="R24" s="138"/>
      <c r="S24" s="137"/>
      <c r="T24" s="138"/>
      <c r="U24" s="137"/>
      <c r="V24" s="142"/>
      <c r="W24" s="143"/>
      <c r="X24" s="142"/>
      <c r="Y24" s="143"/>
      <c r="Z24" s="142"/>
      <c r="AA24" s="143"/>
      <c r="AB24" s="142"/>
      <c r="AC24" s="143"/>
      <c r="AD24" s="142"/>
      <c r="AE24" s="143"/>
      <c r="AF24" s="142"/>
      <c r="AG24" s="143"/>
      <c r="AH24" s="142"/>
      <c r="AI24" s="143"/>
      <c r="AJ24" s="142"/>
      <c r="AK24" s="153">
        <v>162</v>
      </c>
      <c r="AL24" s="142"/>
      <c r="AM24" s="143"/>
      <c r="AN24" s="712"/>
      <c r="AO24" s="158"/>
    </row>
    <row r="25" spans="1:42" ht="57" customHeight="1" x14ac:dyDescent="0.2">
      <c r="A25" s="1200"/>
      <c r="B25" s="1203"/>
      <c r="C25" s="1200"/>
      <c r="D25" s="1212"/>
      <c r="E25" s="1208"/>
      <c r="F25" s="727" t="s">
        <v>55</v>
      </c>
      <c r="G25" s="1213"/>
      <c r="H25" s="162" t="s">
        <v>155</v>
      </c>
      <c r="I25" s="131" t="s">
        <v>156</v>
      </c>
      <c r="J25" s="150">
        <v>0.05</v>
      </c>
      <c r="K25" s="133" t="s">
        <v>145</v>
      </c>
      <c r="L25" s="134">
        <v>45748</v>
      </c>
      <c r="M25" s="134">
        <v>46021</v>
      </c>
      <c r="N25" s="155" t="s">
        <v>142</v>
      </c>
      <c r="O25" s="135">
        <v>3.1</v>
      </c>
      <c r="P25" s="136"/>
      <c r="Q25" s="137"/>
      <c r="R25" s="138"/>
      <c r="S25" s="137"/>
      <c r="T25" s="138"/>
      <c r="U25" s="137"/>
      <c r="V25" s="142"/>
      <c r="W25" s="143"/>
      <c r="X25" s="142"/>
      <c r="Y25" s="143"/>
      <c r="Z25" s="142"/>
      <c r="AA25" s="143"/>
      <c r="AB25" s="142"/>
      <c r="AC25" s="143"/>
      <c r="AD25" s="142"/>
      <c r="AE25" s="143"/>
      <c r="AF25" s="142"/>
      <c r="AG25" s="143"/>
      <c r="AH25" s="142"/>
      <c r="AI25" s="143"/>
      <c r="AJ25" s="142"/>
      <c r="AK25" s="153">
        <v>240</v>
      </c>
      <c r="AL25" s="142"/>
      <c r="AM25" s="143"/>
      <c r="AN25" s="712"/>
      <c r="AO25" s="158"/>
    </row>
    <row r="26" spans="1:42" ht="88.5" customHeight="1" x14ac:dyDescent="0.2">
      <c r="A26" s="1200"/>
      <c r="B26" s="1203"/>
      <c r="C26" s="1200"/>
      <c r="D26" s="1212"/>
      <c r="E26" s="1208"/>
      <c r="F26" s="727" t="s">
        <v>55</v>
      </c>
      <c r="G26" s="1213"/>
      <c r="H26" s="162" t="s">
        <v>157</v>
      </c>
      <c r="I26" s="131" t="s">
        <v>158</v>
      </c>
      <c r="J26" s="150">
        <v>0.05</v>
      </c>
      <c r="K26" s="159" t="s">
        <v>159</v>
      </c>
      <c r="L26" s="134">
        <v>45748</v>
      </c>
      <c r="M26" s="134">
        <v>46021</v>
      </c>
      <c r="N26" s="155" t="s">
        <v>142</v>
      </c>
      <c r="O26" s="135" t="s">
        <v>72</v>
      </c>
      <c r="P26" s="136"/>
      <c r="Q26" s="137"/>
      <c r="R26" s="138"/>
      <c r="S26" s="137"/>
      <c r="T26" s="138"/>
      <c r="U26" s="137"/>
      <c r="V26" s="142"/>
      <c r="W26" s="153">
        <v>1</v>
      </c>
      <c r="X26" s="142"/>
      <c r="Y26" s="143"/>
      <c r="Z26" s="142"/>
      <c r="AA26" s="143"/>
      <c r="AB26" s="142"/>
      <c r="AC26" s="143"/>
      <c r="AD26" s="142"/>
      <c r="AE26" s="143"/>
      <c r="AF26" s="142"/>
      <c r="AG26" s="153">
        <v>1</v>
      </c>
      <c r="AH26" s="142"/>
      <c r="AI26" s="147"/>
      <c r="AJ26" s="142"/>
      <c r="AK26" s="143"/>
      <c r="AL26" s="142"/>
      <c r="AM26" s="143"/>
      <c r="AN26" s="712"/>
      <c r="AO26" s="158"/>
    </row>
    <row r="27" spans="1:42" ht="75" customHeight="1" x14ac:dyDescent="0.2">
      <c r="A27" s="1200"/>
      <c r="B27" s="1203"/>
      <c r="C27" s="1200"/>
      <c r="D27" s="1212"/>
      <c r="E27" s="1208">
        <f>SUM(J27:J28)</f>
        <v>0.04</v>
      </c>
      <c r="F27" s="39" t="s">
        <v>139</v>
      </c>
      <c r="G27" s="1214" t="s">
        <v>160</v>
      </c>
      <c r="H27" s="37" t="s">
        <v>161</v>
      </c>
      <c r="I27" s="144" t="s">
        <v>162</v>
      </c>
      <c r="J27" s="145">
        <v>0.02</v>
      </c>
      <c r="K27" s="133" t="s">
        <v>145</v>
      </c>
      <c r="L27" s="134">
        <v>45748</v>
      </c>
      <c r="M27" s="134">
        <v>46021</v>
      </c>
      <c r="N27" s="155" t="s">
        <v>142</v>
      </c>
      <c r="O27" s="135" t="s">
        <v>163</v>
      </c>
      <c r="P27" s="136"/>
      <c r="Q27" s="147"/>
      <c r="R27" s="136"/>
      <c r="S27" s="147"/>
      <c r="T27" s="136"/>
      <c r="U27" s="147"/>
      <c r="V27" s="139"/>
      <c r="W27" s="147"/>
      <c r="X27" s="139"/>
      <c r="Y27" s="147"/>
      <c r="Z27" s="139"/>
      <c r="AA27" s="147">
        <v>0.5</v>
      </c>
      <c r="AB27" s="139"/>
      <c r="AC27" s="147"/>
      <c r="AD27" s="139"/>
      <c r="AE27" s="147"/>
      <c r="AF27" s="139"/>
      <c r="AG27" s="147"/>
      <c r="AH27" s="139"/>
      <c r="AI27" s="147"/>
      <c r="AJ27" s="139"/>
      <c r="AK27" s="147"/>
      <c r="AL27" s="139"/>
      <c r="AM27" s="147">
        <v>0.5</v>
      </c>
      <c r="AN27" s="713"/>
      <c r="AO27" s="158"/>
    </row>
    <row r="28" spans="1:42" ht="127.5" customHeight="1" x14ac:dyDescent="0.2">
      <c r="A28" s="1200"/>
      <c r="B28" s="1203"/>
      <c r="C28" s="1200"/>
      <c r="D28" s="1212"/>
      <c r="E28" s="1208"/>
      <c r="F28" s="39" t="s">
        <v>139</v>
      </c>
      <c r="G28" s="1214"/>
      <c r="H28" s="999" t="s">
        <v>917</v>
      </c>
      <c r="I28" s="131" t="s">
        <v>164</v>
      </c>
      <c r="J28" s="150">
        <v>0.02</v>
      </c>
      <c r="K28" s="133" t="s">
        <v>145</v>
      </c>
      <c r="L28" s="134">
        <v>45748</v>
      </c>
      <c r="M28" s="134">
        <v>46021</v>
      </c>
      <c r="N28" s="155" t="s">
        <v>142</v>
      </c>
      <c r="O28" s="135" t="s">
        <v>163</v>
      </c>
      <c r="P28" s="136"/>
      <c r="Q28" s="137"/>
      <c r="R28" s="138"/>
      <c r="S28" s="137"/>
      <c r="T28" s="138"/>
      <c r="U28" s="137"/>
      <c r="V28" s="138"/>
      <c r="W28" s="137"/>
      <c r="X28" s="138"/>
      <c r="Y28" s="137"/>
      <c r="Z28" s="138"/>
      <c r="AA28" s="147">
        <v>0.5</v>
      </c>
      <c r="AB28" s="139"/>
      <c r="AC28" s="147"/>
      <c r="AD28" s="139"/>
      <c r="AE28" s="147"/>
      <c r="AF28" s="139"/>
      <c r="AG28" s="147"/>
      <c r="AH28" s="139"/>
      <c r="AI28" s="147"/>
      <c r="AJ28" s="139"/>
      <c r="AK28" s="147"/>
      <c r="AL28" s="139"/>
      <c r="AM28" s="147">
        <v>0.5</v>
      </c>
      <c r="AN28" s="709"/>
      <c r="AO28" s="158"/>
    </row>
    <row r="29" spans="1:42" ht="75.75" customHeight="1" x14ac:dyDescent="0.2">
      <c r="A29" s="1200"/>
      <c r="B29" s="1203"/>
      <c r="C29" s="1200"/>
      <c r="D29" s="1212"/>
      <c r="E29" s="1208">
        <f>SUM(J29:J30)</f>
        <v>0.14000000000000001</v>
      </c>
      <c r="F29" s="39" t="s">
        <v>139</v>
      </c>
      <c r="G29" s="1215" t="s">
        <v>165</v>
      </c>
      <c r="H29" s="162" t="s">
        <v>166</v>
      </c>
      <c r="I29" s="162" t="s">
        <v>167</v>
      </c>
      <c r="J29" s="150">
        <v>0.05</v>
      </c>
      <c r="K29" s="159" t="s">
        <v>159</v>
      </c>
      <c r="L29" s="134">
        <v>45748</v>
      </c>
      <c r="M29" s="134">
        <v>46021</v>
      </c>
      <c r="N29" s="155" t="s">
        <v>142</v>
      </c>
      <c r="O29" s="135" t="s">
        <v>168</v>
      </c>
      <c r="P29" s="136"/>
      <c r="Q29" s="137"/>
      <c r="R29" s="163"/>
      <c r="S29" s="137"/>
      <c r="T29" s="163"/>
      <c r="U29" s="137"/>
      <c r="V29" s="163"/>
      <c r="W29" s="164">
        <v>1</v>
      </c>
      <c r="X29" s="163"/>
      <c r="Y29" s="164">
        <v>1</v>
      </c>
      <c r="Z29" s="163"/>
      <c r="AA29" s="164">
        <v>1</v>
      </c>
      <c r="AB29" s="163"/>
      <c r="AC29" s="164">
        <v>1</v>
      </c>
      <c r="AD29" s="163"/>
      <c r="AE29" s="164">
        <v>1</v>
      </c>
      <c r="AF29" s="163"/>
      <c r="AG29" s="164">
        <v>1</v>
      </c>
      <c r="AH29" s="163"/>
      <c r="AI29" s="164">
        <v>1</v>
      </c>
      <c r="AJ29" s="163"/>
      <c r="AK29" s="164">
        <v>1</v>
      </c>
      <c r="AL29" s="163"/>
      <c r="AM29" s="164">
        <v>1</v>
      </c>
      <c r="AN29" s="710"/>
      <c r="AO29" s="165"/>
    </row>
    <row r="30" spans="1:42" ht="65.25" customHeight="1" x14ac:dyDescent="0.2">
      <c r="A30" s="1200"/>
      <c r="B30" s="1203"/>
      <c r="C30" s="1200"/>
      <c r="D30" s="1212"/>
      <c r="E30" s="1208"/>
      <c r="F30" s="39" t="s">
        <v>139</v>
      </c>
      <c r="G30" s="1215"/>
      <c r="H30" s="162" t="s">
        <v>169</v>
      </c>
      <c r="I30" s="162" t="s">
        <v>170</v>
      </c>
      <c r="J30" s="150">
        <v>0.09</v>
      </c>
      <c r="K30" s="159" t="s">
        <v>159</v>
      </c>
      <c r="L30" s="134">
        <v>45748</v>
      </c>
      <c r="M30" s="134">
        <v>46021</v>
      </c>
      <c r="N30" s="155" t="s">
        <v>142</v>
      </c>
      <c r="O30" s="135" t="s">
        <v>168</v>
      </c>
      <c r="P30" s="136"/>
      <c r="Q30" s="137"/>
      <c r="R30" s="138"/>
      <c r="S30" s="137"/>
      <c r="T30" s="138"/>
      <c r="U30" s="137"/>
      <c r="V30" s="138"/>
      <c r="W30" s="147"/>
      <c r="X30" s="138"/>
      <c r="Y30" s="164">
        <v>1</v>
      </c>
      <c r="Z30" s="138"/>
      <c r="AA30" s="141"/>
      <c r="AB30" s="138"/>
      <c r="AC30" s="153"/>
      <c r="AD30" s="138"/>
      <c r="AE30" s="147"/>
      <c r="AF30" s="138"/>
      <c r="AG30" s="153"/>
      <c r="AH30" s="138"/>
      <c r="AI30" s="164">
        <v>1</v>
      </c>
      <c r="AJ30" s="138"/>
      <c r="AK30" s="153"/>
      <c r="AL30" s="138"/>
      <c r="AM30" s="147"/>
      <c r="AN30" s="710"/>
      <c r="AO30" s="140"/>
    </row>
    <row r="31" spans="1:42" ht="107.25" customHeight="1" x14ac:dyDescent="0.2">
      <c r="A31" s="1200"/>
      <c r="B31" s="1203"/>
      <c r="C31" s="1200"/>
      <c r="D31" s="1212"/>
      <c r="E31" s="728">
        <f>J31</f>
        <v>0.02</v>
      </c>
      <c r="F31" s="39" t="s">
        <v>139</v>
      </c>
      <c r="G31" s="41" t="s">
        <v>171</v>
      </c>
      <c r="H31" s="162" t="s">
        <v>313</v>
      </c>
      <c r="I31" s="162" t="s">
        <v>172</v>
      </c>
      <c r="J31" s="150">
        <v>0.02</v>
      </c>
      <c r="K31" s="714" t="s">
        <v>148</v>
      </c>
      <c r="L31" s="134">
        <v>45748</v>
      </c>
      <c r="M31" s="134">
        <v>46021</v>
      </c>
      <c r="N31" s="155" t="s">
        <v>142</v>
      </c>
      <c r="O31" s="135" t="s">
        <v>173</v>
      </c>
      <c r="P31" s="136"/>
      <c r="Q31" s="137"/>
      <c r="R31" s="138"/>
      <c r="S31" s="137"/>
      <c r="T31" s="138"/>
      <c r="U31" s="137"/>
      <c r="V31" s="138"/>
      <c r="W31" s="137"/>
      <c r="X31" s="138"/>
      <c r="Y31" s="137"/>
      <c r="Z31" s="138"/>
      <c r="AA31" s="147">
        <v>0.5</v>
      </c>
      <c r="AB31" s="139"/>
      <c r="AC31" s="147"/>
      <c r="AD31" s="139"/>
      <c r="AE31" s="147"/>
      <c r="AF31" s="139"/>
      <c r="AG31" s="147"/>
      <c r="AH31" s="139"/>
      <c r="AI31" s="147"/>
      <c r="AJ31" s="139"/>
      <c r="AK31" s="147"/>
      <c r="AL31" s="139"/>
      <c r="AM31" s="147">
        <v>0.5</v>
      </c>
      <c r="AN31" s="709"/>
      <c r="AO31" s="158"/>
    </row>
    <row r="32" spans="1:42" ht="56.25" customHeight="1" x14ac:dyDescent="0.2">
      <c r="A32" s="1200"/>
      <c r="B32" s="1203"/>
      <c r="C32" s="1200"/>
      <c r="D32" s="1212" t="s">
        <v>174</v>
      </c>
      <c r="E32" s="1218">
        <f>SUM(J32:J33)</f>
        <v>0.13</v>
      </c>
      <c r="F32" s="39" t="s">
        <v>139</v>
      </c>
      <c r="G32" s="41" t="s">
        <v>175</v>
      </c>
      <c r="H32" s="37" t="s">
        <v>176</v>
      </c>
      <c r="I32" s="37" t="s">
        <v>177</v>
      </c>
      <c r="J32" s="150">
        <v>0.06</v>
      </c>
      <c r="K32" s="159" t="s">
        <v>148</v>
      </c>
      <c r="L32" s="134">
        <v>45748</v>
      </c>
      <c r="M32" s="134">
        <v>46021</v>
      </c>
      <c r="N32" s="155" t="s">
        <v>142</v>
      </c>
      <c r="O32" s="135" t="s">
        <v>77</v>
      </c>
      <c r="P32" s="146"/>
      <c r="Q32" s="147">
        <v>8.3299999999999999E-2</v>
      </c>
      <c r="R32" s="148"/>
      <c r="S32" s="147">
        <v>8.3299999999999999E-2</v>
      </c>
      <c r="T32" s="148"/>
      <c r="U32" s="147">
        <v>8.3299999999999999E-2</v>
      </c>
      <c r="V32" s="148"/>
      <c r="W32" s="147">
        <v>8.3299999999999999E-2</v>
      </c>
      <c r="X32" s="148"/>
      <c r="Y32" s="147">
        <v>8.3299999999999999E-2</v>
      </c>
      <c r="Z32" s="148"/>
      <c r="AA32" s="147">
        <v>8.3299999999999999E-2</v>
      </c>
      <c r="AB32" s="148"/>
      <c r="AC32" s="147">
        <v>8.3299999999999999E-2</v>
      </c>
      <c r="AD32" s="148"/>
      <c r="AE32" s="147">
        <v>8.3299999999999999E-2</v>
      </c>
      <c r="AF32" s="148"/>
      <c r="AG32" s="147">
        <v>8.3299999999999999E-2</v>
      </c>
      <c r="AH32" s="148"/>
      <c r="AI32" s="147">
        <v>8.3299999999999999E-2</v>
      </c>
      <c r="AJ32" s="148"/>
      <c r="AK32" s="147">
        <v>8.3299999999999999E-2</v>
      </c>
      <c r="AL32" s="148"/>
      <c r="AM32" s="147">
        <v>8.3699999999999997E-2</v>
      </c>
      <c r="AN32" s="709"/>
      <c r="AO32" s="158"/>
    </row>
    <row r="33" spans="1:42" ht="72" customHeight="1" x14ac:dyDescent="0.2">
      <c r="A33" s="1200"/>
      <c r="B33" s="1203"/>
      <c r="C33" s="1200"/>
      <c r="D33" s="1212"/>
      <c r="E33" s="1218"/>
      <c r="F33" s="39" t="s">
        <v>139</v>
      </c>
      <c r="G33" s="41" t="s">
        <v>178</v>
      </c>
      <c r="H33" s="157" t="s">
        <v>179</v>
      </c>
      <c r="I33" s="37" t="s">
        <v>180</v>
      </c>
      <c r="J33" s="150">
        <v>7.0000000000000007E-2</v>
      </c>
      <c r="K33" s="159" t="s">
        <v>159</v>
      </c>
      <c r="L33" s="134">
        <v>45748</v>
      </c>
      <c r="M33" s="134">
        <v>46021</v>
      </c>
      <c r="N33" s="166" t="s">
        <v>142</v>
      </c>
      <c r="O33" s="167" t="s">
        <v>181</v>
      </c>
      <c r="P33" s="168"/>
      <c r="Q33" s="164">
        <v>1</v>
      </c>
      <c r="R33" s="169"/>
      <c r="S33" s="164">
        <v>1</v>
      </c>
      <c r="T33" s="169"/>
      <c r="U33" s="164">
        <v>1</v>
      </c>
      <c r="V33" s="169"/>
      <c r="W33" s="164">
        <v>1</v>
      </c>
      <c r="X33" s="163"/>
      <c r="Y33" s="164">
        <v>1</v>
      </c>
      <c r="Z33" s="163"/>
      <c r="AA33" s="164">
        <v>1</v>
      </c>
      <c r="AB33" s="163"/>
      <c r="AC33" s="164">
        <v>1</v>
      </c>
      <c r="AD33" s="163"/>
      <c r="AE33" s="164">
        <v>1</v>
      </c>
      <c r="AF33" s="163"/>
      <c r="AG33" s="164">
        <v>1</v>
      </c>
      <c r="AH33" s="163"/>
      <c r="AI33" s="164">
        <v>1</v>
      </c>
      <c r="AJ33" s="163"/>
      <c r="AK33" s="164">
        <v>1</v>
      </c>
      <c r="AL33" s="163"/>
      <c r="AM33" s="164">
        <v>1</v>
      </c>
      <c r="AN33" s="715"/>
      <c r="AO33" s="716"/>
    </row>
    <row r="34" spans="1:42" ht="96.75" customHeight="1" thickBot="1" x14ac:dyDescent="0.25">
      <c r="A34" s="1201"/>
      <c r="B34" s="1204"/>
      <c r="C34" s="1201"/>
      <c r="D34" s="736" t="s">
        <v>182</v>
      </c>
      <c r="E34" s="717">
        <f>J34</f>
        <v>0.05</v>
      </c>
      <c r="F34" s="718" t="s">
        <v>55</v>
      </c>
      <c r="G34" s="631" t="s">
        <v>183</v>
      </c>
      <c r="H34" s="629" t="s">
        <v>184</v>
      </c>
      <c r="I34" s="629" t="s">
        <v>185</v>
      </c>
      <c r="J34" s="630">
        <v>0.05</v>
      </c>
      <c r="K34" s="719" t="s">
        <v>148</v>
      </c>
      <c r="L34" s="720">
        <v>45659</v>
      </c>
      <c r="M34" s="721">
        <v>46021</v>
      </c>
      <c r="N34" s="722" t="s">
        <v>142</v>
      </c>
      <c r="O34" s="167" t="s">
        <v>86</v>
      </c>
      <c r="P34" s="170"/>
      <c r="Q34" s="171"/>
      <c r="R34" s="172"/>
      <c r="S34" s="171"/>
      <c r="T34" s="172"/>
      <c r="U34" s="171">
        <v>0.1</v>
      </c>
      <c r="V34" s="172"/>
      <c r="W34" s="171">
        <v>0.1</v>
      </c>
      <c r="X34" s="172"/>
      <c r="Y34" s="171">
        <v>0.1</v>
      </c>
      <c r="Z34" s="172"/>
      <c r="AA34" s="171">
        <v>0.1</v>
      </c>
      <c r="AB34" s="172"/>
      <c r="AC34" s="171">
        <v>0.1</v>
      </c>
      <c r="AD34" s="172"/>
      <c r="AE34" s="171">
        <v>0.1</v>
      </c>
      <c r="AF34" s="172"/>
      <c r="AG34" s="171">
        <v>0.1</v>
      </c>
      <c r="AH34" s="172"/>
      <c r="AI34" s="171">
        <v>0.1</v>
      </c>
      <c r="AJ34" s="172"/>
      <c r="AK34" s="171">
        <v>0.1</v>
      </c>
      <c r="AL34" s="172"/>
      <c r="AM34" s="171">
        <v>0.1</v>
      </c>
      <c r="AN34" s="723"/>
      <c r="AO34" s="724"/>
    </row>
    <row r="35" spans="1:42" x14ac:dyDescent="0.2">
      <c r="A35" s="173"/>
      <c r="B35" s="174"/>
      <c r="C35" s="175"/>
      <c r="D35" s="174"/>
      <c r="E35" s="176"/>
      <c r="F35" s="177"/>
      <c r="G35" s="178"/>
      <c r="H35" s="178"/>
      <c r="I35" s="179"/>
      <c r="J35" s="180"/>
      <c r="K35" s="181"/>
      <c r="L35" s="182"/>
      <c r="M35" s="182"/>
      <c r="N35" s="183"/>
      <c r="O35" s="1219" t="s">
        <v>186</v>
      </c>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1220"/>
      <c r="AL35" s="1220"/>
      <c r="AM35" s="1220"/>
      <c r="AN35" s="1220"/>
      <c r="AO35" s="1221"/>
      <c r="AP35" s="184"/>
    </row>
    <row r="36" spans="1:42" ht="18" customHeight="1" x14ac:dyDescent="0.2">
      <c r="A36" s="89" t="s">
        <v>94</v>
      </c>
      <c r="B36" s="90"/>
      <c r="C36" s="90" t="s">
        <v>95</v>
      </c>
      <c r="D36" s="185"/>
      <c r="E36" s="90" t="s">
        <v>96</v>
      </c>
      <c r="F36" s="90"/>
      <c r="G36" s="186" t="s">
        <v>96</v>
      </c>
      <c r="H36" s="187"/>
      <c r="I36" s="185" t="s">
        <v>97</v>
      </c>
      <c r="J36" s="188"/>
      <c r="K36" s="188"/>
      <c r="L36" s="188"/>
      <c r="M36" s="188"/>
      <c r="N36" s="189"/>
      <c r="O36" s="1222"/>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4"/>
    </row>
    <row r="37" spans="1:42" s="184" customFormat="1" ht="69.75" customHeight="1" x14ac:dyDescent="0.2">
      <c r="A37" s="191" t="s">
        <v>98</v>
      </c>
      <c r="B37" s="192"/>
      <c r="C37" s="192" t="s">
        <v>99</v>
      </c>
      <c r="D37" s="193"/>
      <c r="E37" s="192" t="s">
        <v>100</v>
      </c>
      <c r="F37" s="192"/>
      <c r="G37" s="192" t="s">
        <v>101</v>
      </c>
      <c r="H37" s="192"/>
      <c r="I37" s="192" t="s">
        <v>187</v>
      </c>
      <c r="J37" s="194"/>
      <c r="K37" s="194"/>
      <c r="L37" s="194"/>
      <c r="M37" s="194"/>
      <c r="O37" s="1222"/>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c r="AL37" s="1223"/>
      <c r="AM37" s="1223"/>
      <c r="AN37" s="1223"/>
      <c r="AO37" s="1224"/>
      <c r="AP37" s="190"/>
    </row>
    <row r="38" spans="1:42" s="184" customFormat="1" ht="14.25" thickBot="1" x14ac:dyDescent="0.25">
      <c r="A38" s="1228" t="s">
        <v>188</v>
      </c>
      <c r="B38" s="1229"/>
      <c r="C38" s="1229" t="s">
        <v>189</v>
      </c>
      <c r="D38" s="1229"/>
      <c r="E38" s="196" t="s">
        <v>105</v>
      </c>
      <c r="F38" s="197"/>
      <c r="G38" s="106" t="s">
        <v>106</v>
      </c>
      <c r="H38" s="197"/>
      <c r="I38" s="195" t="s">
        <v>190</v>
      </c>
      <c r="J38" s="1230" t="s">
        <v>108</v>
      </c>
      <c r="K38" s="1230"/>
      <c r="L38" s="1230"/>
      <c r="M38" s="1230"/>
      <c r="N38" s="1230"/>
      <c r="O38" s="1225"/>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c r="AL38" s="1226"/>
      <c r="AM38" s="1226"/>
      <c r="AN38" s="1226"/>
      <c r="AO38" s="1227"/>
      <c r="AP38" s="190"/>
    </row>
    <row r="39" spans="1:42" x14ac:dyDescent="0.2">
      <c r="A39" s="725">
        <v>45686</v>
      </c>
    </row>
    <row r="40" spans="1:42" x14ac:dyDescent="0.2">
      <c r="A40" s="190" t="s">
        <v>914</v>
      </c>
    </row>
  </sheetData>
  <mergeCells count="52">
    <mergeCell ref="D32:D33"/>
    <mergeCell ref="E32:E33"/>
    <mergeCell ref="O35:AO38"/>
    <mergeCell ref="A38:B38"/>
    <mergeCell ref="C38:D38"/>
    <mergeCell ref="J38:N38"/>
    <mergeCell ref="AJ10:AK10"/>
    <mergeCell ref="G18:G22"/>
    <mergeCell ref="D24:D31"/>
    <mergeCell ref="E24:E26"/>
    <mergeCell ref="G24:G26"/>
    <mergeCell ref="E27:E28"/>
    <mergeCell ref="G27:G28"/>
    <mergeCell ref="E29:E30"/>
    <mergeCell ref="G29:G30"/>
    <mergeCell ref="V10:W10"/>
    <mergeCell ref="O10:O11"/>
    <mergeCell ref="P10:Q10"/>
    <mergeCell ref="R10:S10"/>
    <mergeCell ref="T10:U10"/>
    <mergeCell ref="AL10:AM10"/>
    <mergeCell ref="AN10:AO10"/>
    <mergeCell ref="A12:A34"/>
    <mergeCell ref="B12:B34"/>
    <mergeCell ref="C12:C34"/>
    <mergeCell ref="D12:D22"/>
    <mergeCell ref="E12:E15"/>
    <mergeCell ref="G12:G17"/>
    <mergeCell ref="E16:E17"/>
    <mergeCell ref="E18:E22"/>
    <mergeCell ref="Z10:AA10"/>
    <mergeCell ref="AB10:AC10"/>
    <mergeCell ref="AD10:AE10"/>
    <mergeCell ref="AF10:AG10"/>
    <mergeCell ref="AH10:AI10"/>
    <mergeCell ref="N10:N11"/>
    <mergeCell ref="A3:N8"/>
    <mergeCell ref="AN3:AO9"/>
    <mergeCell ref="O9:AM9"/>
    <mergeCell ref="A10:B10"/>
    <mergeCell ref="C10:C11"/>
    <mergeCell ref="D10:D11"/>
    <mergeCell ref="E10:E11"/>
    <mergeCell ref="F10:F11"/>
    <mergeCell ref="G10:G11"/>
    <mergeCell ref="H10:H11"/>
    <mergeCell ref="X10:Y10"/>
    <mergeCell ref="I10:I11"/>
    <mergeCell ref="J10:J11"/>
    <mergeCell ref="K10:K11"/>
    <mergeCell ref="L10:L11"/>
    <mergeCell ref="M10:M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9B3E-5119-47E6-8C0A-CD6CA4F4B6DB}">
  <dimension ref="A1:AO47"/>
  <sheetViews>
    <sheetView topLeftCell="A35" zoomScaleNormal="100" zoomScaleSheetLayoutView="100" workbookViewId="0">
      <selection activeCell="B48" sqref="B48"/>
    </sheetView>
  </sheetViews>
  <sheetFormatPr baseColWidth="10" defaultColWidth="11.42578125" defaultRowHeight="12.75" x14ac:dyDescent="0.2"/>
  <cols>
    <col min="1" max="1" width="15.140625" style="184" customWidth="1"/>
    <col min="2" max="2" width="18.85546875" style="184" customWidth="1"/>
    <col min="3" max="3" width="18.42578125" style="184" customWidth="1"/>
    <col min="4" max="4" width="24.28515625" style="184" customWidth="1"/>
    <col min="5" max="5" width="16.85546875" style="2" customWidth="1"/>
    <col min="6" max="6" width="19.5703125" style="2" customWidth="1"/>
    <col min="7" max="7" width="34.140625" style="184" customWidth="1"/>
    <col min="8" max="8" width="30.28515625" style="184" customWidth="1"/>
    <col min="9" max="9" width="22.42578125" style="184" customWidth="1"/>
    <col min="10" max="10" width="26.140625" style="184" customWidth="1"/>
    <col min="11" max="13" width="23.42578125" style="184" customWidth="1"/>
    <col min="14" max="14" width="12.5703125" style="184" customWidth="1"/>
    <col min="15" max="15" width="13.85546875" style="184" customWidth="1"/>
    <col min="16" max="39" width="6.5703125" style="184" customWidth="1"/>
    <col min="40" max="40" width="10.7109375" style="200" customWidth="1"/>
    <col min="41" max="41" width="46.42578125" style="201" customWidth="1"/>
    <col min="42" max="16384" width="11.42578125" style="184"/>
  </cols>
  <sheetData>
    <row r="1" spans="1:41" ht="15" x14ac:dyDescent="0.2">
      <c r="P1" s="199"/>
      <c r="R1" s="199"/>
      <c r="T1" s="199"/>
      <c r="V1" s="199"/>
      <c r="X1" s="199"/>
      <c r="Z1" s="199"/>
      <c r="AB1" s="199"/>
      <c r="AD1" s="199"/>
      <c r="AF1" s="199"/>
      <c r="AH1" s="199"/>
      <c r="AJ1" s="199"/>
      <c r="AL1" s="199"/>
    </row>
    <row r="2" spans="1:41" ht="15.75" thickBot="1" x14ac:dyDescent="0.25">
      <c r="P2" s="199"/>
      <c r="R2" s="199"/>
      <c r="T2" s="199"/>
      <c r="V2" s="199"/>
      <c r="X2" s="199"/>
      <c r="Z2" s="199"/>
      <c r="AB2" s="199"/>
      <c r="AD2" s="199"/>
      <c r="AF2" s="199"/>
      <c r="AH2" s="199"/>
      <c r="AJ2" s="199"/>
      <c r="AL2" s="199"/>
    </row>
    <row r="3" spans="1:41" ht="23.25" x14ac:dyDescent="0.2">
      <c r="A3" s="1231" t="s">
        <v>191</v>
      </c>
      <c r="B3" s="1232"/>
      <c r="C3" s="1232"/>
      <c r="D3" s="1232"/>
      <c r="E3" s="1232"/>
      <c r="F3" s="1232"/>
      <c r="G3" s="1232"/>
      <c r="H3" s="1232"/>
      <c r="I3" s="1232"/>
      <c r="J3" s="1232"/>
      <c r="K3" s="1232"/>
      <c r="L3" s="1232"/>
      <c r="M3" s="1232"/>
      <c r="N3" s="123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1237" t="s">
        <v>0</v>
      </c>
      <c r="AO3" s="1238"/>
    </row>
    <row r="4" spans="1:41" ht="23.25" x14ac:dyDescent="0.2">
      <c r="A4" s="1233"/>
      <c r="B4" s="1234"/>
      <c r="C4" s="1234"/>
      <c r="D4" s="1234"/>
      <c r="E4" s="1234"/>
      <c r="F4" s="1234"/>
      <c r="G4" s="1234"/>
      <c r="H4" s="1234"/>
      <c r="I4" s="1234"/>
      <c r="J4" s="1234"/>
      <c r="K4" s="1234"/>
      <c r="L4" s="1234"/>
      <c r="M4" s="1234"/>
      <c r="N4" s="1234"/>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1239"/>
      <c r="AO4" s="1240"/>
    </row>
    <row r="5" spans="1:41" ht="23.25" x14ac:dyDescent="0.2">
      <c r="A5" s="1233"/>
      <c r="B5" s="1234"/>
      <c r="C5" s="1234"/>
      <c r="D5" s="1234"/>
      <c r="E5" s="1234"/>
      <c r="F5" s="1234"/>
      <c r="G5" s="1234"/>
      <c r="H5" s="1234"/>
      <c r="I5" s="1234"/>
      <c r="J5" s="1234"/>
      <c r="K5" s="1234"/>
      <c r="L5" s="1234"/>
      <c r="M5" s="1234"/>
      <c r="N5" s="1234"/>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1239"/>
      <c r="AO5" s="1240"/>
    </row>
    <row r="6" spans="1:41" ht="23.25" x14ac:dyDescent="0.2">
      <c r="A6" s="1233"/>
      <c r="B6" s="1234"/>
      <c r="C6" s="1234"/>
      <c r="D6" s="1234"/>
      <c r="E6" s="1234"/>
      <c r="F6" s="1234"/>
      <c r="G6" s="1234"/>
      <c r="H6" s="1234"/>
      <c r="I6" s="1234"/>
      <c r="J6" s="1234"/>
      <c r="K6" s="1234"/>
      <c r="L6" s="1234"/>
      <c r="M6" s="1234"/>
      <c r="N6" s="1234"/>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1239"/>
      <c r="AO6" s="1240"/>
    </row>
    <row r="7" spans="1:41" ht="11.25" customHeight="1" thickBot="1" x14ac:dyDescent="0.25">
      <c r="A7" s="1233"/>
      <c r="B7" s="1234"/>
      <c r="C7" s="1234"/>
      <c r="D7" s="1234"/>
      <c r="E7" s="1234"/>
      <c r="F7" s="1234"/>
      <c r="G7" s="1234"/>
      <c r="H7" s="1234"/>
      <c r="I7" s="1234"/>
      <c r="J7" s="1234"/>
      <c r="K7" s="1234"/>
      <c r="L7" s="1234"/>
      <c r="M7" s="1234"/>
      <c r="N7" s="1234"/>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1239"/>
      <c r="AO7" s="1240"/>
    </row>
    <row r="8" spans="1:41" ht="24" hidden="1" thickBot="1" x14ac:dyDescent="0.25">
      <c r="A8" s="1235"/>
      <c r="B8" s="1236"/>
      <c r="C8" s="1236"/>
      <c r="D8" s="1236"/>
      <c r="E8" s="1236"/>
      <c r="F8" s="1236"/>
      <c r="G8" s="1236"/>
      <c r="H8" s="1236"/>
      <c r="I8" s="1236"/>
      <c r="J8" s="1236"/>
      <c r="K8" s="1236"/>
      <c r="L8" s="1236"/>
      <c r="M8" s="1236"/>
      <c r="N8" s="1236"/>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1239"/>
      <c r="AO8" s="1240"/>
    </row>
    <row r="9" spans="1:41" ht="13.5" customHeight="1" thickBot="1" x14ac:dyDescent="0.25">
      <c r="A9" s="205" t="s">
        <v>1</v>
      </c>
      <c r="B9" s="206"/>
      <c r="C9" s="206"/>
      <c r="D9" s="206"/>
      <c r="E9" s="206"/>
      <c r="F9" s="206"/>
      <c r="G9" s="207"/>
      <c r="H9" s="208" t="s">
        <v>2</v>
      </c>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1239"/>
      <c r="AO9" s="1240"/>
    </row>
    <row r="10" spans="1:41" ht="37.5" customHeight="1" thickBot="1" x14ac:dyDescent="0.25">
      <c r="A10" s="1131" t="s">
        <v>3</v>
      </c>
      <c r="B10" s="1132"/>
      <c r="C10" s="1117" t="s">
        <v>4</v>
      </c>
      <c r="D10" s="1117" t="s">
        <v>192</v>
      </c>
      <c r="E10" s="1133" t="s">
        <v>6</v>
      </c>
      <c r="F10" s="1133" t="s">
        <v>193</v>
      </c>
      <c r="G10" s="1117" t="s">
        <v>8</v>
      </c>
      <c r="H10" s="1117" t="s">
        <v>9</v>
      </c>
      <c r="I10" s="1117" t="s">
        <v>10</v>
      </c>
      <c r="J10" s="1117" t="s">
        <v>11</v>
      </c>
      <c r="K10" s="1117" t="s">
        <v>12</v>
      </c>
      <c r="L10" s="1117" t="s">
        <v>13</v>
      </c>
      <c r="M10" s="1117" t="s">
        <v>14</v>
      </c>
      <c r="N10" s="1117" t="s">
        <v>15</v>
      </c>
      <c r="O10" s="1117" t="s">
        <v>194</v>
      </c>
      <c r="P10" s="1135" t="s">
        <v>17</v>
      </c>
      <c r="Q10" s="1136"/>
      <c r="R10" s="1135" t="s">
        <v>18</v>
      </c>
      <c r="S10" s="1136"/>
      <c r="T10" s="1135" t="s">
        <v>19</v>
      </c>
      <c r="U10" s="1136"/>
      <c r="V10" s="1135" t="s">
        <v>20</v>
      </c>
      <c r="W10" s="1136"/>
      <c r="X10" s="1135" t="s">
        <v>21</v>
      </c>
      <c r="Y10" s="1136"/>
      <c r="Z10" s="1135" t="s">
        <v>22</v>
      </c>
      <c r="AA10" s="1136"/>
      <c r="AB10" s="1135" t="s">
        <v>23</v>
      </c>
      <c r="AC10" s="1136"/>
      <c r="AD10" s="1135" t="s">
        <v>24</v>
      </c>
      <c r="AE10" s="1136"/>
      <c r="AF10" s="1135" t="s">
        <v>25</v>
      </c>
      <c r="AG10" s="1136"/>
      <c r="AH10" s="1135" t="s">
        <v>26</v>
      </c>
      <c r="AI10" s="1136"/>
      <c r="AJ10" s="1135" t="s">
        <v>27</v>
      </c>
      <c r="AK10" s="1136"/>
      <c r="AL10" s="1135" t="s">
        <v>28</v>
      </c>
      <c r="AM10" s="1136"/>
      <c r="AN10" s="1243" t="s">
        <v>135</v>
      </c>
      <c r="AO10" s="1244"/>
    </row>
    <row r="11" spans="1:41" ht="66.75" customHeight="1" thickBot="1" x14ac:dyDescent="0.25">
      <c r="A11" s="211" t="s">
        <v>30</v>
      </c>
      <c r="B11" s="211" t="s">
        <v>31</v>
      </c>
      <c r="C11" s="1241"/>
      <c r="D11" s="1241"/>
      <c r="E11" s="1242"/>
      <c r="F11" s="1242"/>
      <c r="G11" s="1241"/>
      <c r="H11" s="1241"/>
      <c r="I11" s="1241"/>
      <c r="J11" s="1241"/>
      <c r="K11" s="1241"/>
      <c r="L11" s="1241"/>
      <c r="M11" s="1241"/>
      <c r="N11" s="1241"/>
      <c r="O11" s="1241"/>
      <c r="P11" s="212" t="s">
        <v>32</v>
      </c>
      <c r="Q11" s="213" t="s">
        <v>33</v>
      </c>
      <c r="R11" s="212" t="s">
        <v>32</v>
      </c>
      <c r="S11" s="213" t="s">
        <v>33</v>
      </c>
      <c r="T11" s="212" t="s">
        <v>32</v>
      </c>
      <c r="U11" s="213" t="s">
        <v>33</v>
      </c>
      <c r="V11" s="212" t="s">
        <v>32</v>
      </c>
      <c r="W11" s="213" t="s">
        <v>33</v>
      </c>
      <c r="X11" s="212" t="s">
        <v>32</v>
      </c>
      <c r="Y11" s="213" t="s">
        <v>33</v>
      </c>
      <c r="Z11" s="212" t="s">
        <v>32</v>
      </c>
      <c r="AA11" s="213" t="s">
        <v>33</v>
      </c>
      <c r="AB11" s="212" t="s">
        <v>32</v>
      </c>
      <c r="AC11" s="214" t="s">
        <v>33</v>
      </c>
      <c r="AD11" s="212" t="s">
        <v>32</v>
      </c>
      <c r="AE11" s="214" t="s">
        <v>33</v>
      </c>
      <c r="AF11" s="212" t="s">
        <v>32</v>
      </c>
      <c r="AG11" s="214" t="s">
        <v>33</v>
      </c>
      <c r="AH11" s="212" t="s">
        <v>32</v>
      </c>
      <c r="AI11" s="214" t="s">
        <v>33</v>
      </c>
      <c r="AJ11" s="212" t="s">
        <v>32</v>
      </c>
      <c r="AK11" s="214" t="s">
        <v>33</v>
      </c>
      <c r="AL11" s="212" t="s">
        <v>32</v>
      </c>
      <c r="AM11" s="214" t="s">
        <v>33</v>
      </c>
      <c r="AN11" s="215" t="s">
        <v>34</v>
      </c>
      <c r="AO11" s="216" t="s">
        <v>35</v>
      </c>
    </row>
    <row r="12" spans="1:41" ht="109.5" customHeight="1" x14ac:dyDescent="0.2">
      <c r="A12" s="1245" t="s">
        <v>36</v>
      </c>
      <c r="B12" s="1248" t="s">
        <v>137</v>
      </c>
      <c r="C12" s="1251" t="s">
        <v>195</v>
      </c>
      <c r="D12" s="1248" t="s">
        <v>196</v>
      </c>
      <c r="E12" s="1253">
        <v>0.22</v>
      </c>
      <c r="F12" s="1253" t="s">
        <v>55</v>
      </c>
      <c r="G12" s="19" t="s">
        <v>197</v>
      </c>
      <c r="H12" s="19" t="s">
        <v>198</v>
      </c>
      <c r="I12" s="19" t="s">
        <v>199</v>
      </c>
      <c r="J12" s="17">
        <v>0.05</v>
      </c>
      <c r="K12" s="219" t="s">
        <v>200</v>
      </c>
      <c r="L12" s="220">
        <v>45672</v>
      </c>
      <c r="M12" s="220">
        <v>46022</v>
      </c>
      <c r="N12" s="217" t="s">
        <v>201</v>
      </c>
      <c r="O12" s="221" t="s">
        <v>46</v>
      </c>
      <c r="P12" s="222"/>
      <c r="Q12" s="223">
        <v>1</v>
      </c>
      <c r="R12" s="224"/>
      <c r="S12" s="223"/>
      <c r="T12" s="224"/>
      <c r="U12" s="223"/>
      <c r="V12" s="224"/>
      <c r="W12" s="223">
        <v>1</v>
      </c>
      <c r="X12" s="224"/>
      <c r="Y12" s="223"/>
      <c r="Z12" s="224"/>
      <c r="AA12" s="223"/>
      <c r="AB12" s="224"/>
      <c r="AC12" s="223">
        <v>1</v>
      </c>
      <c r="AD12" s="224"/>
      <c r="AE12" s="223"/>
      <c r="AF12" s="224"/>
      <c r="AG12" s="223"/>
      <c r="AH12" s="224"/>
      <c r="AI12" s="223">
        <v>1</v>
      </c>
      <c r="AJ12" s="224"/>
      <c r="AK12" s="223"/>
      <c r="AL12" s="224"/>
      <c r="AM12" s="225"/>
      <c r="AN12" s="226"/>
      <c r="AO12" s="227"/>
    </row>
    <row r="13" spans="1:41" ht="133.5" customHeight="1" x14ac:dyDescent="0.2">
      <c r="A13" s="1246"/>
      <c r="B13" s="1249"/>
      <c r="C13" s="1252"/>
      <c r="D13" s="1249"/>
      <c r="E13" s="1254"/>
      <c r="F13" s="1254"/>
      <c r="G13" s="37" t="s">
        <v>202</v>
      </c>
      <c r="H13" s="37" t="s">
        <v>203</v>
      </c>
      <c r="I13" s="37" t="s">
        <v>204</v>
      </c>
      <c r="J13" s="34">
        <v>0.05</v>
      </c>
      <c r="K13" s="159" t="s">
        <v>200</v>
      </c>
      <c r="L13" s="230">
        <v>45658</v>
      </c>
      <c r="M13" s="230">
        <v>45992</v>
      </c>
      <c r="N13" s="32" t="s">
        <v>201</v>
      </c>
      <c r="O13" s="231" t="s">
        <v>50</v>
      </c>
      <c r="P13" s="232"/>
      <c r="Q13" s="233">
        <v>1</v>
      </c>
      <c r="R13" s="234"/>
      <c r="S13" s="233"/>
      <c r="T13" s="234"/>
      <c r="U13" s="233"/>
      <c r="V13" s="234"/>
      <c r="W13" s="233">
        <v>1</v>
      </c>
      <c r="X13" s="234"/>
      <c r="Y13" s="233"/>
      <c r="Z13" s="234"/>
      <c r="AA13" s="233"/>
      <c r="AB13" s="234"/>
      <c r="AC13" s="233">
        <v>1</v>
      </c>
      <c r="AD13" s="234"/>
      <c r="AE13" s="233"/>
      <c r="AF13" s="234"/>
      <c r="AG13" s="233"/>
      <c r="AH13" s="234"/>
      <c r="AI13" s="233">
        <v>1</v>
      </c>
      <c r="AJ13" s="234"/>
      <c r="AK13" s="233"/>
      <c r="AL13" s="234"/>
      <c r="AM13" s="235"/>
      <c r="AN13" s="236"/>
      <c r="AO13" s="237"/>
    </row>
    <row r="14" spans="1:41" ht="63.75" x14ac:dyDescent="0.2">
      <c r="A14" s="1246"/>
      <c r="B14" s="1249"/>
      <c r="C14" s="1252"/>
      <c r="D14" s="1249"/>
      <c r="E14" s="1254"/>
      <c r="F14" s="1254"/>
      <c r="G14" s="37" t="s">
        <v>205</v>
      </c>
      <c r="H14" s="37" t="s">
        <v>206</v>
      </c>
      <c r="I14" s="37" t="s">
        <v>207</v>
      </c>
      <c r="J14" s="34">
        <v>0.04</v>
      </c>
      <c r="K14" s="159" t="s">
        <v>208</v>
      </c>
      <c r="L14" s="230" t="s">
        <v>209</v>
      </c>
      <c r="M14" s="230">
        <v>46022</v>
      </c>
      <c r="N14" s="32" t="s">
        <v>201</v>
      </c>
      <c r="O14" s="231" t="s">
        <v>54</v>
      </c>
      <c r="P14" s="232"/>
      <c r="Q14" s="233"/>
      <c r="R14" s="234"/>
      <c r="S14" s="233"/>
      <c r="T14" s="234"/>
      <c r="U14" s="233"/>
      <c r="V14" s="234"/>
      <c r="W14" s="233"/>
      <c r="X14" s="234"/>
      <c r="Y14" s="233"/>
      <c r="Z14" s="234"/>
      <c r="AA14" s="233"/>
      <c r="AB14" s="234"/>
      <c r="AC14" s="233"/>
      <c r="AD14" s="234"/>
      <c r="AE14" s="233"/>
      <c r="AF14" s="234"/>
      <c r="AG14" s="233"/>
      <c r="AH14" s="234"/>
      <c r="AI14" s="233"/>
      <c r="AJ14" s="234"/>
      <c r="AK14" s="233"/>
      <c r="AL14" s="234"/>
      <c r="AM14" s="235">
        <v>1</v>
      </c>
      <c r="AN14" s="236"/>
      <c r="AO14" s="238"/>
    </row>
    <row r="15" spans="1:41" ht="115.5" customHeight="1" x14ac:dyDescent="0.2">
      <c r="A15" s="1246"/>
      <c r="B15" s="1249"/>
      <c r="C15" s="228" t="s">
        <v>210</v>
      </c>
      <c r="D15" s="1249"/>
      <c r="E15" s="1254"/>
      <c r="F15" s="1254"/>
      <c r="G15" s="37" t="s">
        <v>211</v>
      </c>
      <c r="H15" s="37" t="s">
        <v>212</v>
      </c>
      <c r="I15" s="37" t="s">
        <v>213</v>
      </c>
      <c r="J15" s="34">
        <v>0.04</v>
      </c>
      <c r="K15" s="159" t="s">
        <v>200</v>
      </c>
      <c r="L15" s="230">
        <v>45658</v>
      </c>
      <c r="M15" s="230">
        <v>45992</v>
      </c>
      <c r="N15" s="32" t="s">
        <v>201</v>
      </c>
      <c r="O15" s="231" t="s">
        <v>59</v>
      </c>
      <c r="P15" s="232"/>
      <c r="Q15" s="233"/>
      <c r="R15" s="234"/>
      <c r="S15" s="233"/>
      <c r="T15" s="239"/>
      <c r="U15" s="233">
        <v>1</v>
      </c>
      <c r="V15" s="234"/>
      <c r="W15" s="233"/>
      <c r="X15" s="234"/>
      <c r="Y15" s="233"/>
      <c r="Z15" s="234"/>
      <c r="AA15" s="233"/>
      <c r="AB15" s="234"/>
      <c r="AC15" s="233"/>
      <c r="AD15" s="234"/>
      <c r="AE15" s="233"/>
      <c r="AF15" s="234"/>
      <c r="AG15" s="233"/>
      <c r="AH15" s="234"/>
      <c r="AI15" s="233"/>
      <c r="AJ15" s="234"/>
      <c r="AK15" s="233"/>
      <c r="AL15" s="234"/>
      <c r="AM15" s="235"/>
      <c r="AN15" s="236"/>
      <c r="AO15" s="238"/>
    </row>
    <row r="16" spans="1:41" ht="102" x14ac:dyDescent="0.2">
      <c r="A16" s="1246"/>
      <c r="B16" s="1249"/>
      <c r="C16" s="1249" t="s">
        <v>195</v>
      </c>
      <c r="D16" s="1255" t="s">
        <v>214</v>
      </c>
      <c r="E16" s="1254">
        <v>0.23</v>
      </c>
      <c r="F16" s="1254" t="s">
        <v>215</v>
      </c>
      <c r="G16" s="37" t="s">
        <v>216</v>
      </c>
      <c r="H16" s="162" t="s">
        <v>217</v>
      </c>
      <c r="I16" s="162" t="s">
        <v>218</v>
      </c>
      <c r="J16" s="34">
        <v>0.03</v>
      </c>
      <c r="K16" s="159" t="s">
        <v>208</v>
      </c>
      <c r="L16" s="230">
        <v>45658</v>
      </c>
      <c r="M16" s="230">
        <v>45992</v>
      </c>
      <c r="N16" s="32" t="s">
        <v>201</v>
      </c>
      <c r="O16" s="231" t="s">
        <v>68</v>
      </c>
      <c r="P16" s="232"/>
      <c r="Q16" s="233"/>
      <c r="R16" s="234"/>
      <c r="S16" s="233">
        <v>1</v>
      </c>
      <c r="T16" s="239"/>
      <c r="U16" s="233"/>
      <c r="V16" s="234"/>
      <c r="W16" s="233">
        <v>1</v>
      </c>
      <c r="X16" s="234"/>
      <c r="Y16" s="233"/>
      <c r="Z16" s="234"/>
      <c r="AA16" s="233"/>
      <c r="AB16" s="234"/>
      <c r="AC16" s="233">
        <v>1</v>
      </c>
      <c r="AD16" s="234"/>
      <c r="AE16" s="233"/>
      <c r="AF16" s="234"/>
      <c r="AG16" s="233"/>
      <c r="AH16" s="239"/>
      <c r="AI16" s="233">
        <v>1</v>
      </c>
      <c r="AJ16" s="234"/>
      <c r="AK16" s="233"/>
      <c r="AL16" s="234"/>
      <c r="AM16" s="235"/>
      <c r="AN16" s="236"/>
      <c r="AO16" s="238"/>
    </row>
    <row r="17" spans="1:41" ht="43.5" customHeight="1" x14ac:dyDescent="0.2">
      <c r="A17" s="1246"/>
      <c r="B17" s="1249"/>
      <c r="C17" s="1249"/>
      <c r="D17" s="1255"/>
      <c r="E17" s="1254"/>
      <c r="F17" s="1254"/>
      <c r="G17" s="1256" t="s">
        <v>219</v>
      </c>
      <c r="H17" s="37" t="s">
        <v>220</v>
      </c>
      <c r="I17" s="37" t="s">
        <v>221</v>
      </c>
      <c r="J17" s="240">
        <v>0.03</v>
      </c>
      <c r="K17" s="159" t="s">
        <v>200</v>
      </c>
      <c r="L17" s="230">
        <v>45658</v>
      </c>
      <c r="M17" s="230">
        <v>45688</v>
      </c>
      <c r="N17" s="32" t="s">
        <v>201</v>
      </c>
      <c r="O17" s="1257" t="s">
        <v>222</v>
      </c>
      <c r="P17" s="241"/>
      <c r="Q17" s="233">
        <v>18</v>
      </c>
      <c r="R17" s="234"/>
      <c r="S17" s="233"/>
      <c r="T17" s="234"/>
      <c r="U17" s="233"/>
      <c r="V17" s="234"/>
      <c r="W17" s="233"/>
      <c r="X17" s="234"/>
      <c r="Y17" s="233"/>
      <c r="Z17" s="234"/>
      <c r="AA17" s="233"/>
      <c r="AB17" s="234"/>
      <c r="AC17" s="233"/>
      <c r="AD17" s="234"/>
      <c r="AE17" s="233"/>
      <c r="AF17" s="234"/>
      <c r="AG17" s="233"/>
      <c r="AH17" s="234"/>
      <c r="AI17" s="233"/>
      <c r="AJ17" s="234"/>
      <c r="AK17" s="233"/>
      <c r="AL17" s="234"/>
      <c r="AM17" s="235"/>
      <c r="AN17" s="236"/>
      <c r="AO17" s="238"/>
    </row>
    <row r="18" spans="1:41" ht="38.25" x14ac:dyDescent="0.2">
      <c r="A18" s="1246"/>
      <c r="B18" s="1249"/>
      <c r="C18" s="1249"/>
      <c r="D18" s="1255"/>
      <c r="E18" s="1254"/>
      <c r="F18" s="1254"/>
      <c r="G18" s="1256"/>
      <c r="H18" s="162" t="s">
        <v>223</v>
      </c>
      <c r="I18" s="37" t="s">
        <v>224</v>
      </c>
      <c r="J18" s="240">
        <v>0.03</v>
      </c>
      <c r="K18" s="159" t="s">
        <v>200</v>
      </c>
      <c r="L18" s="230">
        <v>45658</v>
      </c>
      <c r="M18" s="230">
        <v>45688</v>
      </c>
      <c r="N18" s="32" t="s">
        <v>201</v>
      </c>
      <c r="O18" s="1257"/>
      <c r="P18" s="241"/>
      <c r="Q18" s="242"/>
      <c r="R18" s="243"/>
      <c r="S18" s="242"/>
      <c r="T18" s="243"/>
      <c r="U18" s="242"/>
      <c r="V18" s="243"/>
      <c r="W18" s="242"/>
      <c r="X18" s="243"/>
      <c r="Y18" s="233"/>
      <c r="Z18" s="243"/>
      <c r="AA18" s="242"/>
      <c r="AB18" s="243"/>
      <c r="AC18" s="242" t="s">
        <v>225</v>
      </c>
      <c r="AD18" s="243"/>
      <c r="AE18" s="242"/>
      <c r="AF18" s="243"/>
      <c r="AG18" s="233"/>
      <c r="AH18" s="243"/>
      <c r="AI18" s="242"/>
      <c r="AJ18" s="243"/>
      <c r="AK18" s="242"/>
      <c r="AL18" s="243"/>
      <c r="AM18" s="235">
        <v>1</v>
      </c>
      <c r="AN18" s="236"/>
      <c r="AO18" s="238"/>
    </row>
    <row r="19" spans="1:41" ht="38.25" x14ac:dyDescent="0.2">
      <c r="A19" s="1246"/>
      <c r="B19" s="1249"/>
      <c r="C19" s="1249"/>
      <c r="D19" s="1255"/>
      <c r="E19" s="1254"/>
      <c r="F19" s="1254"/>
      <c r="G19" s="1256"/>
      <c r="H19" s="37" t="s">
        <v>226</v>
      </c>
      <c r="I19" s="37" t="s">
        <v>227</v>
      </c>
      <c r="J19" s="240">
        <v>0.02</v>
      </c>
      <c r="K19" s="159" t="s">
        <v>200</v>
      </c>
      <c r="L19" s="230">
        <v>45658</v>
      </c>
      <c r="M19" s="230">
        <v>45992</v>
      </c>
      <c r="N19" s="32" t="s">
        <v>201</v>
      </c>
      <c r="O19" s="1257"/>
      <c r="P19" s="244"/>
      <c r="Q19" s="233">
        <v>1</v>
      </c>
      <c r="R19" s="234"/>
      <c r="S19" s="245"/>
      <c r="T19" s="150"/>
      <c r="U19" s="233"/>
      <c r="V19" s="234"/>
      <c r="W19" s="233">
        <v>1</v>
      </c>
      <c r="X19" s="234"/>
      <c r="Y19" s="233"/>
      <c r="Z19" s="234"/>
      <c r="AA19" s="233"/>
      <c r="AB19" s="234"/>
      <c r="AC19" s="233">
        <v>1</v>
      </c>
      <c r="AD19" s="234"/>
      <c r="AE19" s="233"/>
      <c r="AF19" s="234"/>
      <c r="AG19" s="233"/>
      <c r="AH19" s="234"/>
      <c r="AI19" s="233">
        <v>1</v>
      </c>
      <c r="AJ19" s="234"/>
      <c r="AK19" s="233"/>
      <c r="AL19" s="234"/>
      <c r="AM19" s="235"/>
      <c r="AN19" s="236"/>
      <c r="AO19" s="237"/>
    </row>
    <row r="20" spans="1:41" ht="25.5" x14ac:dyDescent="0.2">
      <c r="A20" s="1246"/>
      <c r="B20" s="1249"/>
      <c r="C20" s="1249"/>
      <c r="D20" s="1255"/>
      <c r="E20" s="1254"/>
      <c r="F20" s="1254"/>
      <c r="G20" s="1256" t="s">
        <v>228</v>
      </c>
      <c r="H20" s="37" t="s">
        <v>229</v>
      </c>
      <c r="I20" s="37" t="s">
        <v>230</v>
      </c>
      <c r="J20" s="34">
        <v>0.03</v>
      </c>
      <c r="K20" s="159" t="s">
        <v>200</v>
      </c>
      <c r="L20" s="230">
        <v>44927</v>
      </c>
      <c r="M20" s="230">
        <v>45688</v>
      </c>
      <c r="N20" s="32" t="s">
        <v>201</v>
      </c>
      <c r="O20" s="1257" t="s">
        <v>231</v>
      </c>
      <c r="P20" s="232"/>
      <c r="Q20" s="233">
        <v>11</v>
      </c>
      <c r="R20" s="234"/>
      <c r="S20" s="233"/>
      <c r="T20" s="234"/>
      <c r="U20" s="233"/>
      <c r="V20" s="234"/>
      <c r="W20" s="233"/>
      <c r="X20" s="234"/>
      <c r="Y20" s="233"/>
      <c r="Z20" s="234"/>
      <c r="AA20" s="233"/>
      <c r="AB20" s="234"/>
      <c r="AC20" s="233"/>
      <c r="AD20" s="234"/>
      <c r="AE20" s="233"/>
      <c r="AF20" s="234"/>
      <c r="AG20" s="233"/>
      <c r="AH20" s="234"/>
      <c r="AI20" s="233"/>
      <c r="AJ20" s="234"/>
      <c r="AK20" s="233"/>
      <c r="AL20" s="234"/>
      <c r="AM20" s="235"/>
      <c r="AN20" s="236"/>
      <c r="AO20" s="238"/>
    </row>
    <row r="21" spans="1:41" ht="38.25" x14ac:dyDescent="0.2">
      <c r="A21" s="1246"/>
      <c r="B21" s="1249"/>
      <c r="C21" s="1249"/>
      <c r="D21" s="1255"/>
      <c r="E21" s="1254"/>
      <c r="F21" s="1254"/>
      <c r="G21" s="1256"/>
      <c r="H21" s="37" t="s">
        <v>232</v>
      </c>
      <c r="I21" s="37" t="s">
        <v>233</v>
      </c>
      <c r="J21" s="34">
        <v>0.05</v>
      </c>
      <c r="K21" s="159" t="s">
        <v>200</v>
      </c>
      <c r="L21" s="230">
        <v>45658</v>
      </c>
      <c r="M21" s="230">
        <v>45992</v>
      </c>
      <c r="N21" s="32" t="s">
        <v>201</v>
      </c>
      <c r="O21" s="1257"/>
      <c r="P21" s="232"/>
      <c r="Q21" s="233">
        <v>1</v>
      </c>
      <c r="R21" s="234"/>
      <c r="S21" s="233">
        <v>1</v>
      </c>
      <c r="T21" s="234"/>
      <c r="U21" s="233">
        <v>1</v>
      </c>
      <c r="V21" s="234"/>
      <c r="W21" s="233">
        <v>1</v>
      </c>
      <c r="X21" s="234"/>
      <c r="Y21" s="233">
        <v>1</v>
      </c>
      <c r="Z21" s="234"/>
      <c r="AA21" s="233">
        <v>1</v>
      </c>
      <c r="AB21" s="234"/>
      <c r="AC21" s="233">
        <v>1</v>
      </c>
      <c r="AD21" s="234"/>
      <c r="AE21" s="233">
        <v>1</v>
      </c>
      <c r="AF21" s="234"/>
      <c r="AG21" s="233">
        <v>1</v>
      </c>
      <c r="AH21" s="234"/>
      <c r="AI21" s="233">
        <v>1</v>
      </c>
      <c r="AJ21" s="234"/>
      <c r="AK21" s="233">
        <v>1</v>
      </c>
      <c r="AL21" s="234"/>
      <c r="AM21" s="235">
        <v>1</v>
      </c>
      <c r="AN21" s="236"/>
      <c r="AO21" s="246"/>
    </row>
    <row r="22" spans="1:41" ht="38.25" x14ac:dyDescent="0.2">
      <c r="A22" s="1246"/>
      <c r="B22" s="1249"/>
      <c r="C22" s="1249"/>
      <c r="D22" s="1255"/>
      <c r="E22" s="1254"/>
      <c r="F22" s="1254"/>
      <c r="G22" s="1256" t="s">
        <v>234</v>
      </c>
      <c r="H22" s="37" t="s">
        <v>235</v>
      </c>
      <c r="I22" s="37" t="s">
        <v>236</v>
      </c>
      <c r="J22" s="34">
        <v>0.03</v>
      </c>
      <c r="K22" s="159" t="s">
        <v>237</v>
      </c>
      <c r="L22" s="230">
        <v>45658</v>
      </c>
      <c r="M22" s="230" t="s">
        <v>238</v>
      </c>
      <c r="N22" s="32" t="s">
        <v>201</v>
      </c>
      <c r="O22" s="1257" t="s">
        <v>239</v>
      </c>
      <c r="P22" s="232"/>
      <c r="Q22" s="233">
        <v>1</v>
      </c>
      <c r="R22" s="234"/>
      <c r="S22" s="233"/>
      <c r="T22" s="234"/>
      <c r="U22" s="233"/>
      <c r="V22" s="234"/>
      <c r="W22" s="233"/>
      <c r="X22" s="234"/>
      <c r="Y22" s="233"/>
      <c r="Z22" s="234"/>
      <c r="AA22" s="233"/>
      <c r="AB22" s="234"/>
      <c r="AC22" s="233"/>
      <c r="AD22" s="234"/>
      <c r="AE22" s="233"/>
      <c r="AF22" s="234"/>
      <c r="AG22" s="233"/>
      <c r="AH22" s="234"/>
      <c r="AI22" s="233"/>
      <c r="AJ22" s="234"/>
      <c r="AK22" s="233"/>
      <c r="AL22" s="234"/>
      <c r="AM22" s="235"/>
      <c r="AN22" s="236"/>
      <c r="AO22" s="238"/>
    </row>
    <row r="23" spans="1:41" ht="117.75" customHeight="1" x14ac:dyDescent="0.2">
      <c r="A23" s="1246"/>
      <c r="B23" s="1249"/>
      <c r="C23" s="1249"/>
      <c r="D23" s="1255"/>
      <c r="E23" s="1254"/>
      <c r="F23" s="1254"/>
      <c r="G23" s="1256"/>
      <c r="H23" s="37" t="s">
        <v>240</v>
      </c>
      <c r="I23" s="37" t="s">
        <v>241</v>
      </c>
      <c r="J23" s="34">
        <v>0.03</v>
      </c>
      <c r="K23" s="159" t="s">
        <v>237</v>
      </c>
      <c r="L23" s="230">
        <v>45658</v>
      </c>
      <c r="M23" s="230">
        <v>45992</v>
      </c>
      <c r="N23" s="32" t="s">
        <v>201</v>
      </c>
      <c r="O23" s="1257"/>
      <c r="P23" s="232"/>
      <c r="Q23" s="233">
        <v>1</v>
      </c>
      <c r="R23" s="234"/>
      <c r="S23" s="233"/>
      <c r="T23" s="234"/>
      <c r="U23" s="233"/>
      <c r="V23" s="234"/>
      <c r="W23" s="247"/>
      <c r="X23" s="234"/>
      <c r="Y23" s="233">
        <v>1</v>
      </c>
      <c r="Z23" s="234"/>
      <c r="AA23" s="233"/>
      <c r="AB23" s="234"/>
      <c r="AC23" s="233">
        <v>1</v>
      </c>
      <c r="AD23" s="234"/>
      <c r="AE23" s="233"/>
      <c r="AF23" s="234"/>
      <c r="AG23" s="233">
        <v>1</v>
      </c>
      <c r="AH23" s="234"/>
      <c r="AI23" s="233"/>
      <c r="AJ23" s="234"/>
      <c r="AK23" s="233"/>
      <c r="AL23" s="234"/>
      <c r="AM23" s="235"/>
      <c r="AN23" s="236"/>
      <c r="AO23" s="238"/>
    </row>
    <row r="24" spans="1:41" ht="38.25" x14ac:dyDescent="0.2">
      <c r="A24" s="1246"/>
      <c r="B24" s="1249"/>
      <c r="C24" s="1249"/>
      <c r="D24" s="1255" t="s">
        <v>242</v>
      </c>
      <c r="E24" s="1254">
        <v>0.08</v>
      </c>
      <c r="F24" s="1254" t="s">
        <v>55</v>
      </c>
      <c r="G24" s="37" t="s">
        <v>243</v>
      </c>
      <c r="H24" s="37" t="s">
        <v>244</v>
      </c>
      <c r="I24" s="37" t="s">
        <v>245</v>
      </c>
      <c r="J24" s="145">
        <v>0.02</v>
      </c>
      <c r="K24" s="159" t="s">
        <v>246</v>
      </c>
      <c r="L24" s="230">
        <v>45658</v>
      </c>
      <c r="M24" s="230">
        <v>45992</v>
      </c>
      <c r="N24" s="32" t="s">
        <v>201</v>
      </c>
      <c r="O24" s="231" t="s">
        <v>72</v>
      </c>
      <c r="P24" s="248"/>
      <c r="Q24" s="245"/>
      <c r="R24" s="234"/>
      <c r="S24" s="245"/>
      <c r="T24" s="239"/>
      <c r="U24" s="249">
        <v>1</v>
      </c>
      <c r="V24" s="234"/>
      <c r="W24" s="233"/>
      <c r="X24" s="234"/>
      <c r="Y24" s="233"/>
      <c r="Z24" s="234"/>
      <c r="AA24" s="233"/>
      <c r="AB24" s="234"/>
      <c r="AC24" s="233"/>
      <c r="AD24" s="234"/>
      <c r="AE24" s="233"/>
      <c r="AF24" s="234"/>
      <c r="AG24" s="233"/>
      <c r="AH24" s="234"/>
      <c r="AI24" s="233"/>
      <c r="AJ24" s="234"/>
      <c r="AK24" s="233"/>
      <c r="AL24" s="234"/>
      <c r="AM24" s="235"/>
      <c r="AN24" s="236"/>
      <c r="AO24" s="238"/>
    </row>
    <row r="25" spans="1:41" ht="38.25" x14ac:dyDescent="0.2">
      <c r="A25" s="1246"/>
      <c r="B25" s="1249"/>
      <c r="C25" s="1249"/>
      <c r="D25" s="1255"/>
      <c r="E25" s="1254"/>
      <c r="F25" s="1254"/>
      <c r="G25" s="37" t="s">
        <v>247</v>
      </c>
      <c r="H25" s="37" t="s">
        <v>248</v>
      </c>
      <c r="I25" s="37" t="s">
        <v>249</v>
      </c>
      <c r="J25" s="145">
        <v>0.04</v>
      </c>
      <c r="K25" s="159" t="s">
        <v>250</v>
      </c>
      <c r="L25" s="230">
        <v>45658</v>
      </c>
      <c r="M25" s="230">
        <v>45992</v>
      </c>
      <c r="N25" s="32" t="s">
        <v>201</v>
      </c>
      <c r="O25" s="231" t="s">
        <v>163</v>
      </c>
      <c r="P25" s="248"/>
      <c r="Q25" s="245">
        <v>8.3699999999999997E-2</v>
      </c>
      <c r="R25" s="250"/>
      <c r="S25" s="245">
        <v>8.3299999999999999E-2</v>
      </c>
      <c r="T25" s="250"/>
      <c r="U25" s="245">
        <v>8.3299999999999999E-2</v>
      </c>
      <c r="V25" s="250"/>
      <c r="W25" s="245">
        <v>8.3299999999999999E-2</v>
      </c>
      <c r="X25" s="250"/>
      <c r="Y25" s="245">
        <v>8.3299999999999999E-2</v>
      </c>
      <c r="Z25" s="250"/>
      <c r="AA25" s="245">
        <v>8.3299999999999999E-2</v>
      </c>
      <c r="AB25" s="250"/>
      <c r="AC25" s="245">
        <v>8.3299999999999999E-2</v>
      </c>
      <c r="AD25" s="250"/>
      <c r="AE25" s="245">
        <v>8.3299999999999999E-2</v>
      </c>
      <c r="AF25" s="250"/>
      <c r="AG25" s="245">
        <v>8.3299999999999999E-2</v>
      </c>
      <c r="AH25" s="250"/>
      <c r="AI25" s="245">
        <v>8.3299999999999999E-2</v>
      </c>
      <c r="AJ25" s="234"/>
      <c r="AK25" s="245">
        <v>8.3299999999999999E-2</v>
      </c>
      <c r="AL25" s="234"/>
      <c r="AM25" s="251">
        <v>8.3299999999999999E-2</v>
      </c>
      <c r="AN25" s="252"/>
      <c r="AO25" s="237"/>
    </row>
    <row r="26" spans="1:41" ht="38.25" x14ac:dyDescent="0.2">
      <c r="A26" s="1246"/>
      <c r="B26" s="1249"/>
      <c r="C26" s="1249"/>
      <c r="D26" s="1255"/>
      <c r="E26" s="1254"/>
      <c r="F26" s="1254"/>
      <c r="G26" s="37" t="s">
        <v>251</v>
      </c>
      <c r="H26" s="37" t="s">
        <v>252</v>
      </c>
      <c r="I26" s="37" t="s">
        <v>253</v>
      </c>
      <c r="J26" s="145">
        <v>0.02</v>
      </c>
      <c r="K26" s="159" t="s">
        <v>246</v>
      </c>
      <c r="L26" s="230">
        <v>45658</v>
      </c>
      <c r="M26" s="230">
        <v>45992</v>
      </c>
      <c r="N26" s="32" t="s">
        <v>201</v>
      </c>
      <c r="O26" s="231" t="s">
        <v>168</v>
      </c>
      <c r="P26" s="248"/>
      <c r="Q26" s="245">
        <v>8.3699999999999997E-2</v>
      </c>
      <c r="R26" s="250"/>
      <c r="S26" s="245">
        <v>8.3299999999999999E-2</v>
      </c>
      <c r="T26" s="250"/>
      <c r="U26" s="245">
        <v>8.3299999999999999E-2</v>
      </c>
      <c r="V26" s="250"/>
      <c r="W26" s="245">
        <v>8.3299999999999999E-2</v>
      </c>
      <c r="X26" s="250"/>
      <c r="Y26" s="245">
        <v>8.3299999999999999E-2</v>
      </c>
      <c r="Z26" s="250"/>
      <c r="AA26" s="245">
        <v>8.3299999999999999E-2</v>
      </c>
      <c r="AB26" s="250"/>
      <c r="AC26" s="245">
        <v>8.3299999999999999E-2</v>
      </c>
      <c r="AD26" s="250"/>
      <c r="AE26" s="245">
        <v>8.3299999999999999E-2</v>
      </c>
      <c r="AF26" s="250"/>
      <c r="AG26" s="245">
        <v>8.3299999999999999E-2</v>
      </c>
      <c r="AH26" s="250"/>
      <c r="AI26" s="245">
        <v>8.3299999999999999E-2</v>
      </c>
      <c r="AJ26" s="234"/>
      <c r="AK26" s="245">
        <v>8.3299999999999999E-2</v>
      </c>
      <c r="AL26" s="234"/>
      <c r="AM26" s="251">
        <v>8.3299999999999999E-2</v>
      </c>
      <c r="AN26" s="236"/>
      <c r="AO26" s="237"/>
    </row>
    <row r="27" spans="1:41" ht="38.25" x14ac:dyDescent="0.2">
      <c r="A27" s="1246"/>
      <c r="B27" s="1249"/>
      <c r="C27" s="1249" t="s">
        <v>254</v>
      </c>
      <c r="D27" s="1255" t="s">
        <v>255</v>
      </c>
      <c r="E27" s="1254">
        <v>0.1</v>
      </c>
      <c r="F27" s="1258" t="s">
        <v>55</v>
      </c>
      <c r="G27" s="37" t="s">
        <v>256</v>
      </c>
      <c r="H27" s="37" t="s">
        <v>257</v>
      </c>
      <c r="I27" s="37" t="s">
        <v>258</v>
      </c>
      <c r="J27" s="145">
        <v>0.06</v>
      </c>
      <c r="K27" s="159" t="s">
        <v>259</v>
      </c>
      <c r="L27" s="230">
        <v>45658</v>
      </c>
      <c r="M27" s="230">
        <v>45992</v>
      </c>
      <c r="N27" s="32" t="s">
        <v>201</v>
      </c>
      <c r="O27" s="231" t="s">
        <v>77</v>
      </c>
      <c r="P27" s="248"/>
      <c r="Q27" s="245"/>
      <c r="R27" s="253"/>
      <c r="S27" s="245">
        <v>0.1</v>
      </c>
      <c r="T27" s="254"/>
      <c r="U27" s="245">
        <v>0.1</v>
      </c>
      <c r="V27" s="253"/>
      <c r="W27" s="245">
        <v>0.1</v>
      </c>
      <c r="X27" s="253"/>
      <c r="Y27" s="245">
        <v>0.1</v>
      </c>
      <c r="Z27" s="253"/>
      <c r="AA27" s="245">
        <v>0.1</v>
      </c>
      <c r="AB27" s="132"/>
      <c r="AC27" s="245">
        <v>0.1</v>
      </c>
      <c r="AD27" s="132"/>
      <c r="AE27" s="245">
        <v>0.1</v>
      </c>
      <c r="AF27" s="253"/>
      <c r="AG27" s="245">
        <v>0.1</v>
      </c>
      <c r="AH27" s="250"/>
      <c r="AI27" s="245">
        <v>0.1</v>
      </c>
      <c r="AJ27" s="253"/>
      <c r="AK27" s="245">
        <v>0.1</v>
      </c>
      <c r="AL27" s="234"/>
      <c r="AM27" s="251"/>
      <c r="AN27" s="236"/>
      <c r="AO27" s="238"/>
    </row>
    <row r="28" spans="1:41" ht="38.25" x14ac:dyDescent="0.2">
      <c r="A28" s="1246"/>
      <c r="B28" s="1249"/>
      <c r="C28" s="1249"/>
      <c r="D28" s="1255"/>
      <c r="E28" s="1254"/>
      <c r="F28" s="1258"/>
      <c r="G28" s="37" t="s">
        <v>260</v>
      </c>
      <c r="H28" s="37" t="s">
        <v>261</v>
      </c>
      <c r="I28" s="37" t="s">
        <v>262</v>
      </c>
      <c r="J28" s="145">
        <v>0.02</v>
      </c>
      <c r="K28" s="159" t="s">
        <v>259</v>
      </c>
      <c r="L28" s="230">
        <v>45689</v>
      </c>
      <c r="M28" s="230">
        <v>45992</v>
      </c>
      <c r="N28" s="32" t="s">
        <v>201</v>
      </c>
      <c r="O28" s="231" t="s">
        <v>181</v>
      </c>
      <c r="P28" s="255"/>
      <c r="Q28" s="245"/>
      <c r="R28" s="253"/>
      <c r="S28" s="245">
        <v>0.1</v>
      </c>
      <c r="T28" s="254"/>
      <c r="U28" s="245">
        <v>0.1</v>
      </c>
      <c r="V28" s="253"/>
      <c r="W28" s="245">
        <v>0.1</v>
      </c>
      <c r="X28" s="253"/>
      <c r="Y28" s="245">
        <v>0.1</v>
      </c>
      <c r="Z28" s="253"/>
      <c r="AA28" s="245">
        <v>0.1</v>
      </c>
      <c r="AB28" s="253"/>
      <c r="AC28" s="245">
        <v>0.1</v>
      </c>
      <c r="AD28" s="253"/>
      <c r="AE28" s="245">
        <v>0.1</v>
      </c>
      <c r="AF28" s="253"/>
      <c r="AG28" s="245">
        <v>0.1</v>
      </c>
      <c r="AH28" s="250"/>
      <c r="AI28" s="245">
        <v>0.1</v>
      </c>
      <c r="AJ28" s="253"/>
      <c r="AK28" s="245">
        <v>0.1</v>
      </c>
      <c r="AL28" s="234"/>
      <c r="AM28" s="251"/>
      <c r="AN28" s="236"/>
      <c r="AO28" s="238"/>
    </row>
    <row r="29" spans="1:41" ht="38.25" x14ac:dyDescent="0.2">
      <c r="A29" s="1246"/>
      <c r="B29" s="1249"/>
      <c r="C29" s="1249"/>
      <c r="D29" s="1255"/>
      <c r="E29" s="1254"/>
      <c r="F29" s="1258"/>
      <c r="G29" s="37" t="s">
        <v>263</v>
      </c>
      <c r="H29" s="37" t="s">
        <v>264</v>
      </c>
      <c r="I29" s="37" t="s">
        <v>265</v>
      </c>
      <c r="J29" s="145">
        <v>0.02</v>
      </c>
      <c r="K29" s="159" t="s">
        <v>266</v>
      </c>
      <c r="L29" s="230">
        <v>45689</v>
      </c>
      <c r="M29" s="230">
        <v>45962</v>
      </c>
      <c r="N29" s="32" t="s">
        <v>201</v>
      </c>
      <c r="O29" s="231" t="s">
        <v>267</v>
      </c>
      <c r="P29" s="255"/>
      <c r="Q29" s="256"/>
      <c r="R29" s="257"/>
      <c r="S29" s="249"/>
      <c r="T29" s="258"/>
      <c r="U29" s="233">
        <v>1</v>
      </c>
      <c r="V29" s="259"/>
      <c r="W29" s="249"/>
      <c r="X29" s="234"/>
      <c r="Y29" s="249"/>
      <c r="Z29" s="259"/>
      <c r="AA29" s="233">
        <v>1</v>
      </c>
      <c r="AB29" s="234"/>
      <c r="AC29" s="249"/>
      <c r="AD29" s="234"/>
      <c r="AE29" s="249"/>
      <c r="AF29" s="234"/>
      <c r="AG29" s="233">
        <v>1</v>
      </c>
      <c r="AH29" s="250"/>
      <c r="AI29" s="249"/>
      <c r="AJ29" s="234"/>
      <c r="AK29" s="249"/>
      <c r="AL29" s="234"/>
      <c r="AM29" s="235">
        <v>1</v>
      </c>
      <c r="AN29" s="236"/>
      <c r="AO29" s="238"/>
    </row>
    <row r="30" spans="1:41" ht="51" x14ac:dyDescent="0.2">
      <c r="A30" s="1246"/>
      <c r="B30" s="1249"/>
      <c r="C30" s="1249" t="s">
        <v>268</v>
      </c>
      <c r="D30" s="1255" t="s">
        <v>269</v>
      </c>
      <c r="E30" s="1254">
        <v>0.12</v>
      </c>
      <c r="F30" s="1254" t="s">
        <v>55</v>
      </c>
      <c r="G30" s="260" t="s">
        <v>270</v>
      </c>
      <c r="H30" s="160" t="s">
        <v>271</v>
      </c>
      <c r="I30" s="37" t="s">
        <v>265</v>
      </c>
      <c r="J30" s="145">
        <v>0.02</v>
      </c>
      <c r="K30" s="159" t="s">
        <v>272</v>
      </c>
      <c r="L30" s="230">
        <v>45658</v>
      </c>
      <c r="M30" s="230">
        <v>45992</v>
      </c>
      <c r="N30" s="32" t="s">
        <v>201</v>
      </c>
      <c r="O30" s="231" t="s">
        <v>86</v>
      </c>
      <c r="P30" s="232"/>
      <c r="Q30" s="233"/>
      <c r="R30" s="234"/>
      <c r="S30" s="233"/>
      <c r="T30" s="234"/>
      <c r="U30" s="233"/>
      <c r="V30" s="234"/>
      <c r="W30" s="233">
        <v>1</v>
      </c>
      <c r="X30" s="234"/>
      <c r="Y30" s="233"/>
      <c r="Z30" s="234"/>
      <c r="AA30" s="233"/>
      <c r="AB30" s="234"/>
      <c r="AC30" s="233"/>
      <c r="AD30" s="234"/>
      <c r="AE30" s="233"/>
      <c r="AF30" s="234"/>
      <c r="AG30" s="233"/>
      <c r="AH30" s="239"/>
      <c r="AI30" s="233">
        <v>1</v>
      </c>
      <c r="AJ30" s="234"/>
      <c r="AK30" s="233"/>
      <c r="AL30" s="234"/>
      <c r="AM30" s="235"/>
      <c r="AN30" s="236"/>
      <c r="AO30" s="238"/>
    </row>
    <row r="31" spans="1:41" ht="51" x14ac:dyDescent="0.2">
      <c r="A31" s="1246"/>
      <c r="B31" s="1249"/>
      <c r="C31" s="1249"/>
      <c r="D31" s="1255"/>
      <c r="E31" s="1254"/>
      <c r="F31" s="1254"/>
      <c r="G31" s="37" t="s">
        <v>273</v>
      </c>
      <c r="H31" s="37" t="s">
        <v>274</v>
      </c>
      <c r="I31" s="37" t="s">
        <v>275</v>
      </c>
      <c r="J31" s="145">
        <v>0.02</v>
      </c>
      <c r="K31" s="159" t="s">
        <v>272</v>
      </c>
      <c r="L31" s="230">
        <v>45658</v>
      </c>
      <c r="M31" s="230">
        <v>45992</v>
      </c>
      <c r="N31" s="32" t="s">
        <v>201</v>
      </c>
      <c r="O31" s="231" t="s">
        <v>90</v>
      </c>
      <c r="P31" s="232"/>
      <c r="Q31" s="233"/>
      <c r="R31" s="234"/>
      <c r="S31" s="233">
        <v>3</v>
      </c>
      <c r="T31" s="239"/>
      <c r="U31" s="233">
        <v>1</v>
      </c>
      <c r="V31" s="234"/>
      <c r="W31" s="233">
        <v>2</v>
      </c>
      <c r="X31" s="234"/>
      <c r="Y31" s="233">
        <v>1</v>
      </c>
      <c r="Z31" s="234"/>
      <c r="AA31" s="233">
        <v>1</v>
      </c>
      <c r="AB31" s="234"/>
      <c r="AC31" s="233">
        <v>2</v>
      </c>
      <c r="AD31" s="234"/>
      <c r="AE31" s="233">
        <v>1</v>
      </c>
      <c r="AF31" s="234"/>
      <c r="AG31" s="233">
        <v>1</v>
      </c>
      <c r="AH31" s="239"/>
      <c r="AI31" s="233">
        <v>2</v>
      </c>
      <c r="AJ31" s="234"/>
      <c r="AK31" s="233">
        <v>1</v>
      </c>
      <c r="AL31" s="234"/>
      <c r="AM31" s="235">
        <v>1</v>
      </c>
      <c r="AN31" s="236"/>
      <c r="AO31" s="238"/>
    </row>
    <row r="32" spans="1:41" ht="38.25" x14ac:dyDescent="0.2">
      <c r="A32" s="1246"/>
      <c r="B32" s="1249"/>
      <c r="C32" s="1249"/>
      <c r="D32" s="1255"/>
      <c r="E32" s="1254"/>
      <c r="F32" s="1254"/>
      <c r="G32" s="1256" t="s">
        <v>276</v>
      </c>
      <c r="H32" s="37" t="s">
        <v>277</v>
      </c>
      <c r="I32" s="37" t="s">
        <v>275</v>
      </c>
      <c r="J32" s="145">
        <v>0.04</v>
      </c>
      <c r="K32" s="159" t="s">
        <v>272</v>
      </c>
      <c r="L32" s="230">
        <v>45658</v>
      </c>
      <c r="M32" s="230">
        <v>45992</v>
      </c>
      <c r="N32" s="32" t="s">
        <v>201</v>
      </c>
      <c r="O32" s="231" t="s">
        <v>93</v>
      </c>
      <c r="P32" s="232"/>
      <c r="Q32" s="233"/>
      <c r="R32" s="234"/>
      <c r="S32" s="233">
        <v>2</v>
      </c>
      <c r="T32" s="239"/>
      <c r="U32" s="233">
        <v>1</v>
      </c>
      <c r="V32" s="234"/>
      <c r="W32" s="233">
        <v>2</v>
      </c>
      <c r="X32" s="234"/>
      <c r="Y32" s="233">
        <v>1</v>
      </c>
      <c r="Z32" s="234"/>
      <c r="AA32" s="233">
        <v>1</v>
      </c>
      <c r="AB32" s="234"/>
      <c r="AC32" s="233">
        <v>2</v>
      </c>
      <c r="AD32" s="234"/>
      <c r="AE32" s="233">
        <v>1</v>
      </c>
      <c r="AF32" s="234"/>
      <c r="AG32" s="233">
        <v>1</v>
      </c>
      <c r="AH32" s="239"/>
      <c r="AI32" s="233">
        <v>2</v>
      </c>
      <c r="AJ32" s="234"/>
      <c r="AK32" s="233">
        <v>1</v>
      </c>
      <c r="AL32" s="234"/>
      <c r="AM32" s="235"/>
      <c r="AN32" s="236"/>
      <c r="AO32" s="238"/>
    </row>
    <row r="33" spans="1:41" ht="38.25" x14ac:dyDescent="0.2">
      <c r="A33" s="1246"/>
      <c r="B33" s="1249"/>
      <c r="C33" s="1249"/>
      <c r="D33" s="1255"/>
      <c r="E33" s="1254"/>
      <c r="F33" s="1254"/>
      <c r="G33" s="1256"/>
      <c r="H33" s="37" t="s">
        <v>278</v>
      </c>
      <c r="I33" s="37" t="s">
        <v>275</v>
      </c>
      <c r="J33" s="145">
        <v>0.02</v>
      </c>
      <c r="K33" s="159" t="s">
        <v>237</v>
      </c>
      <c r="L33" s="230">
        <v>45658</v>
      </c>
      <c r="M33" s="230">
        <v>45992</v>
      </c>
      <c r="N33" s="32" t="s">
        <v>201</v>
      </c>
      <c r="O33" s="231" t="s">
        <v>93</v>
      </c>
      <c r="P33" s="232"/>
      <c r="Q33" s="233">
        <v>2</v>
      </c>
      <c r="R33" s="234"/>
      <c r="S33" s="233">
        <v>1</v>
      </c>
      <c r="T33" s="239"/>
      <c r="U33" s="233">
        <v>1</v>
      </c>
      <c r="V33" s="234"/>
      <c r="W33" s="233">
        <v>2</v>
      </c>
      <c r="X33" s="239"/>
      <c r="Y33" s="233">
        <v>1</v>
      </c>
      <c r="Z33" s="234"/>
      <c r="AA33" s="233">
        <v>1</v>
      </c>
      <c r="AB33" s="234"/>
      <c r="AC33" s="233">
        <v>2</v>
      </c>
      <c r="AD33" s="234"/>
      <c r="AE33" s="233">
        <v>1</v>
      </c>
      <c r="AF33" s="234"/>
      <c r="AG33" s="233">
        <v>1</v>
      </c>
      <c r="AH33" s="239"/>
      <c r="AI33" s="233">
        <v>2</v>
      </c>
      <c r="AJ33" s="234"/>
      <c r="AK33" s="233">
        <v>1</v>
      </c>
      <c r="AL33" s="234"/>
      <c r="AM33" s="235">
        <v>1</v>
      </c>
      <c r="AN33" s="236"/>
      <c r="AO33" s="238"/>
    </row>
    <row r="34" spans="1:41" ht="51" x14ac:dyDescent="0.2">
      <c r="A34" s="1246"/>
      <c r="B34" s="1249"/>
      <c r="C34" s="1249" t="s">
        <v>210</v>
      </c>
      <c r="D34" s="1255" t="s">
        <v>279</v>
      </c>
      <c r="E34" s="1254">
        <v>0.2</v>
      </c>
      <c r="F34" s="1254" t="s">
        <v>55</v>
      </c>
      <c r="G34" s="1256" t="s">
        <v>280</v>
      </c>
      <c r="H34" s="37" t="s">
        <v>281</v>
      </c>
      <c r="I34" s="37" t="s">
        <v>282</v>
      </c>
      <c r="J34" s="145">
        <v>0.05</v>
      </c>
      <c r="K34" s="159" t="s">
        <v>200</v>
      </c>
      <c r="L34" s="230">
        <v>45658</v>
      </c>
      <c r="M34" s="230" t="s">
        <v>283</v>
      </c>
      <c r="N34" s="32" t="s">
        <v>201</v>
      </c>
      <c r="O34" s="1257" t="s">
        <v>284</v>
      </c>
      <c r="P34" s="248"/>
      <c r="Q34" s="245">
        <v>8.3699999999999997E-2</v>
      </c>
      <c r="R34" s="261"/>
      <c r="S34" s="245">
        <v>8.3299999999999999E-2</v>
      </c>
      <c r="T34" s="261"/>
      <c r="U34" s="245">
        <v>8.3299999999999999E-2</v>
      </c>
      <c r="V34" s="261"/>
      <c r="W34" s="245">
        <v>8.3299999999999999E-2</v>
      </c>
      <c r="X34" s="250"/>
      <c r="Y34" s="245">
        <v>8.3299999999999999E-2</v>
      </c>
      <c r="Z34" s="250"/>
      <c r="AA34" s="245">
        <v>8.3299999999999999E-2</v>
      </c>
      <c r="AB34" s="250"/>
      <c r="AC34" s="245">
        <v>8.3299999999999999E-2</v>
      </c>
      <c r="AD34" s="250"/>
      <c r="AE34" s="245">
        <v>8.3299999999999999E-2</v>
      </c>
      <c r="AF34" s="250"/>
      <c r="AG34" s="245">
        <v>8.3299999999999999E-2</v>
      </c>
      <c r="AH34" s="250"/>
      <c r="AI34" s="245">
        <v>8.3299999999999999E-2</v>
      </c>
      <c r="AJ34" s="234"/>
      <c r="AK34" s="245">
        <v>8.3299999999999999E-2</v>
      </c>
      <c r="AL34" s="234"/>
      <c r="AM34" s="251">
        <v>8.3299999999999999E-2</v>
      </c>
      <c r="AN34" s="262"/>
      <c r="AO34" s="238"/>
    </row>
    <row r="35" spans="1:41" ht="51" x14ac:dyDescent="0.2">
      <c r="A35" s="1246"/>
      <c r="B35" s="1249"/>
      <c r="C35" s="1249"/>
      <c r="D35" s="1255"/>
      <c r="E35" s="1254"/>
      <c r="F35" s="1254"/>
      <c r="G35" s="1256"/>
      <c r="H35" s="37" t="s">
        <v>285</v>
      </c>
      <c r="I35" s="37" t="s">
        <v>286</v>
      </c>
      <c r="J35" s="145">
        <v>0.05</v>
      </c>
      <c r="K35" s="159" t="s">
        <v>200</v>
      </c>
      <c r="L35" s="230">
        <v>45658</v>
      </c>
      <c r="M35" s="230">
        <v>45991</v>
      </c>
      <c r="N35" s="32" t="s">
        <v>201</v>
      </c>
      <c r="O35" s="1257"/>
      <c r="P35" s="248"/>
      <c r="Q35" s="245">
        <v>8.3699999999999997E-2</v>
      </c>
      <c r="R35" s="261"/>
      <c r="S35" s="245">
        <v>8.3299999999999999E-2</v>
      </c>
      <c r="T35" s="261"/>
      <c r="U35" s="245">
        <v>8.3299999999999999E-2</v>
      </c>
      <c r="V35" s="261"/>
      <c r="W35" s="245">
        <v>8.3299999999999999E-2</v>
      </c>
      <c r="X35" s="250"/>
      <c r="Y35" s="245">
        <v>8.3299999999999999E-2</v>
      </c>
      <c r="Z35" s="250"/>
      <c r="AA35" s="245">
        <v>8.3299999999999999E-2</v>
      </c>
      <c r="AB35" s="250"/>
      <c r="AC35" s="245">
        <v>8.3299999999999999E-2</v>
      </c>
      <c r="AD35" s="250"/>
      <c r="AE35" s="245">
        <v>8.3299999999999999E-2</v>
      </c>
      <c r="AF35" s="250"/>
      <c r="AG35" s="245">
        <v>8.3299999999999999E-2</v>
      </c>
      <c r="AH35" s="250"/>
      <c r="AI35" s="245">
        <v>8.3299999999999999E-2</v>
      </c>
      <c r="AJ35" s="234"/>
      <c r="AK35" s="245">
        <v>8.3299999999999999E-2</v>
      </c>
      <c r="AL35" s="234"/>
      <c r="AM35" s="251">
        <v>8.3299999999999999E-2</v>
      </c>
      <c r="AN35" s="262"/>
      <c r="AO35" s="238"/>
    </row>
    <row r="36" spans="1:41" ht="38.25" x14ac:dyDescent="0.2">
      <c r="A36" s="1246"/>
      <c r="B36" s="1249"/>
      <c r="C36" s="1249"/>
      <c r="D36" s="1255"/>
      <c r="E36" s="1254"/>
      <c r="F36" s="1254"/>
      <c r="G36" s="37" t="s">
        <v>287</v>
      </c>
      <c r="H36" s="37" t="s">
        <v>288</v>
      </c>
      <c r="I36" s="37" t="s">
        <v>289</v>
      </c>
      <c r="J36" s="145">
        <v>0.05</v>
      </c>
      <c r="K36" s="159" t="s">
        <v>200</v>
      </c>
      <c r="L36" s="230">
        <v>45658</v>
      </c>
      <c r="M36" s="230">
        <v>45992</v>
      </c>
      <c r="N36" s="32" t="s">
        <v>201</v>
      </c>
      <c r="O36" s="231" t="s">
        <v>290</v>
      </c>
      <c r="P36" s="248"/>
      <c r="Q36" s="245">
        <v>8.3699999999999997E-2</v>
      </c>
      <c r="R36" s="261"/>
      <c r="S36" s="245">
        <v>8.3299999999999999E-2</v>
      </c>
      <c r="T36" s="261"/>
      <c r="U36" s="245">
        <v>8.3299999999999999E-2</v>
      </c>
      <c r="V36" s="261"/>
      <c r="W36" s="245">
        <v>8.3299999999999999E-2</v>
      </c>
      <c r="X36" s="250"/>
      <c r="Y36" s="245">
        <v>8.3299999999999999E-2</v>
      </c>
      <c r="Z36" s="250"/>
      <c r="AA36" s="245">
        <v>8.3299999999999999E-2</v>
      </c>
      <c r="AB36" s="250"/>
      <c r="AC36" s="245">
        <v>8.3299999999999999E-2</v>
      </c>
      <c r="AD36" s="250"/>
      <c r="AE36" s="245">
        <v>8.3299999999999999E-2</v>
      </c>
      <c r="AF36" s="250"/>
      <c r="AG36" s="245">
        <v>8.3299999999999999E-2</v>
      </c>
      <c r="AH36" s="250"/>
      <c r="AI36" s="245">
        <v>8.3299999999999999E-2</v>
      </c>
      <c r="AJ36" s="234"/>
      <c r="AK36" s="245">
        <v>8.3299999999999999E-2</v>
      </c>
      <c r="AL36" s="234"/>
      <c r="AM36" s="251">
        <v>8.3299999999999999E-2</v>
      </c>
      <c r="AN36" s="262"/>
      <c r="AO36" s="238"/>
    </row>
    <row r="37" spans="1:41" ht="63.75" x14ac:dyDescent="0.2">
      <c r="A37" s="1246"/>
      <c r="B37" s="1249"/>
      <c r="C37" s="1249"/>
      <c r="D37" s="1255"/>
      <c r="E37" s="1254"/>
      <c r="F37" s="1254"/>
      <c r="G37" s="37" t="s">
        <v>291</v>
      </c>
      <c r="H37" s="37" t="s">
        <v>292</v>
      </c>
      <c r="I37" s="37" t="s">
        <v>293</v>
      </c>
      <c r="J37" s="240">
        <v>2.5000000000000001E-2</v>
      </c>
      <c r="K37" s="159" t="s">
        <v>200</v>
      </c>
      <c r="L37" s="230">
        <v>45658</v>
      </c>
      <c r="M37" s="230">
        <v>45992</v>
      </c>
      <c r="N37" s="32" t="s">
        <v>201</v>
      </c>
      <c r="O37" s="231" t="s">
        <v>294</v>
      </c>
      <c r="P37" s="232"/>
      <c r="Q37" s="233">
        <v>2</v>
      </c>
      <c r="R37" s="234"/>
      <c r="S37" s="233">
        <v>1</v>
      </c>
      <c r="T37" s="234"/>
      <c r="U37" s="233">
        <v>1</v>
      </c>
      <c r="V37" s="234"/>
      <c r="W37" s="233">
        <v>2</v>
      </c>
      <c r="X37" s="234"/>
      <c r="Y37" s="233">
        <v>1</v>
      </c>
      <c r="Z37" s="234"/>
      <c r="AA37" s="233">
        <v>1</v>
      </c>
      <c r="AB37" s="234"/>
      <c r="AC37" s="233">
        <v>2</v>
      </c>
      <c r="AD37" s="234"/>
      <c r="AE37" s="233">
        <v>1</v>
      </c>
      <c r="AF37" s="234"/>
      <c r="AG37" s="233">
        <v>1</v>
      </c>
      <c r="AH37" s="239"/>
      <c r="AI37" s="233">
        <v>2</v>
      </c>
      <c r="AJ37" s="234"/>
      <c r="AK37" s="233">
        <v>1</v>
      </c>
      <c r="AL37" s="234"/>
      <c r="AM37" s="235">
        <v>1</v>
      </c>
      <c r="AN37" s="236"/>
      <c r="AO37" s="238"/>
    </row>
    <row r="38" spans="1:41" ht="63.75" x14ac:dyDescent="0.2">
      <c r="A38" s="1246"/>
      <c r="B38" s="1249"/>
      <c r="C38" s="1249"/>
      <c r="D38" s="1255"/>
      <c r="E38" s="1254"/>
      <c r="F38" s="1254"/>
      <c r="G38" s="37" t="s">
        <v>295</v>
      </c>
      <c r="H38" s="37" t="s">
        <v>296</v>
      </c>
      <c r="I38" s="37" t="s">
        <v>275</v>
      </c>
      <c r="J38" s="240">
        <v>2.5000000000000001E-2</v>
      </c>
      <c r="K38" s="159" t="s">
        <v>200</v>
      </c>
      <c r="L38" s="230">
        <v>45658</v>
      </c>
      <c r="M38" s="230">
        <v>45992</v>
      </c>
      <c r="N38" s="32" t="s">
        <v>201</v>
      </c>
      <c r="O38" s="231">
        <v>6.4</v>
      </c>
      <c r="P38" s="244"/>
      <c r="Q38" s="263">
        <v>1</v>
      </c>
      <c r="R38" s="234"/>
      <c r="S38" s="263">
        <v>1</v>
      </c>
      <c r="T38" s="234"/>
      <c r="U38" s="263">
        <v>1</v>
      </c>
      <c r="V38" s="259"/>
      <c r="W38" s="263">
        <v>1</v>
      </c>
      <c r="X38" s="234"/>
      <c r="Y38" s="263">
        <v>1</v>
      </c>
      <c r="Z38" s="259"/>
      <c r="AA38" s="263">
        <v>1</v>
      </c>
      <c r="AB38" s="259"/>
      <c r="AC38" s="263">
        <v>1</v>
      </c>
      <c r="AD38" s="234"/>
      <c r="AE38" s="233">
        <v>1</v>
      </c>
      <c r="AF38" s="259"/>
      <c r="AG38" s="263">
        <v>1</v>
      </c>
      <c r="AH38" s="259"/>
      <c r="AI38" s="263">
        <v>1</v>
      </c>
      <c r="AJ38" s="259"/>
      <c r="AK38" s="263">
        <v>1</v>
      </c>
      <c r="AL38" s="259"/>
      <c r="AM38" s="264">
        <v>1</v>
      </c>
      <c r="AN38" s="236"/>
      <c r="AO38" s="237"/>
    </row>
    <row r="39" spans="1:41" ht="90" thickBot="1" x14ac:dyDescent="0.25">
      <c r="A39" s="1247"/>
      <c r="B39" s="1250"/>
      <c r="C39" s="87" t="s">
        <v>297</v>
      </c>
      <c r="D39" s="265" t="s">
        <v>298</v>
      </c>
      <c r="E39" s="266">
        <v>0.05</v>
      </c>
      <c r="F39" s="266" t="s">
        <v>55</v>
      </c>
      <c r="G39" s="50" t="s">
        <v>299</v>
      </c>
      <c r="H39" s="50" t="s">
        <v>300</v>
      </c>
      <c r="I39" s="50" t="s">
        <v>301</v>
      </c>
      <c r="J39" s="267">
        <v>0.05</v>
      </c>
      <c r="K39" s="268" t="s">
        <v>259</v>
      </c>
      <c r="L39" s="269">
        <v>45658</v>
      </c>
      <c r="M39" s="269">
        <v>45992</v>
      </c>
      <c r="N39" s="87" t="s">
        <v>201</v>
      </c>
      <c r="O39" s="270" t="s">
        <v>302</v>
      </c>
      <c r="P39" s="271"/>
      <c r="Q39" s="272">
        <v>8.3699999999999997E-2</v>
      </c>
      <c r="R39" s="273"/>
      <c r="S39" s="272">
        <v>8.3299999999999999E-2</v>
      </c>
      <c r="T39" s="273"/>
      <c r="U39" s="272">
        <v>8.3299999999999999E-2</v>
      </c>
      <c r="V39" s="273"/>
      <c r="W39" s="272">
        <v>8.3299999999999999E-2</v>
      </c>
      <c r="X39" s="273"/>
      <c r="Y39" s="272">
        <v>8.3299999999999999E-2</v>
      </c>
      <c r="Z39" s="274"/>
      <c r="AA39" s="272">
        <v>8.3299999999999999E-2</v>
      </c>
      <c r="AB39" s="275"/>
      <c r="AC39" s="272">
        <v>8.3299999999999999E-2</v>
      </c>
      <c r="AD39" s="276"/>
      <c r="AE39" s="272">
        <v>8.3299999999999999E-2</v>
      </c>
      <c r="AF39" s="276"/>
      <c r="AG39" s="272">
        <v>8.3299999999999999E-2</v>
      </c>
      <c r="AH39" s="276"/>
      <c r="AI39" s="272">
        <v>8.3299999999999999E-2</v>
      </c>
      <c r="AJ39" s="276"/>
      <c r="AK39" s="272">
        <v>8.3299999999999999E-2</v>
      </c>
      <c r="AL39" s="276"/>
      <c r="AM39" s="277">
        <v>8.3299999999999999E-2</v>
      </c>
      <c r="AN39" s="278"/>
      <c r="AO39" s="279"/>
    </row>
    <row r="40" spans="1:41" ht="18" x14ac:dyDescent="0.2">
      <c r="A40" s="280" t="s">
        <v>94</v>
      </c>
      <c r="B40" s="194"/>
      <c r="C40" s="194" t="s">
        <v>95</v>
      </c>
      <c r="D40" s="194"/>
      <c r="E40" s="194" t="s">
        <v>96</v>
      </c>
      <c r="F40" s="194"/>
      <c r="G40" s="194" t="s">
        <v>96</v>
      </c>
      <c r="I40" s="194" t="s">
        <v>97</v>
      </c>
      <c r="J40" s="194"/>
      <c r="K40" s="194"/>
      <c r="L40" s="194"/>
      <c r="M40" s="194"/>
      <c r="N40" s="281"/>
      <c r="O40" s="282"/>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4"/>
      <c r="AO40" s="285"/>
    </row>
    <row r="41" spans="1:41" ht="18" x14ac:dyDescent="0.2">
      <c r="A41" s="280"/>
      <c r="B41" s="194"/>
      <c r="C41" s="194"/>
      <c r="D41" s="194"/>
      <c r="E41" s="194"/>
      <c r="F41" s="194"/>
      <c r="G41" s="194"/>
      <c r="I41" s="194"/>
      <c r="J41" s="194"/>
      <c r="K41" s="194"/>
      <c r="L41" s="194"/>
      <c r="M41" s="194"/>
      <c r="N41" s="281"/>
      <c r="O41" s="286"/>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87"/>
      <c r="AO41" s="288"/>
    </row>
    <row r="42" spans="1:41" ht="39.75" customHeight="1" x14ac:dyDescent="0.2">
      <c r="A42" s="280" t="s">
        <v>98</v>
      </c>
      <c r="B42" s="194"/>
      <c r="C42" s="194" t="s">
        <v>99</v>
      </c>
      <c r="D42" s="194"/>
      <c r="E42" s="194" t="s">
        <v>303</v>
      </c>
      <c r="F42" s="194"/>
      <c r="G42" s="194" t="s">
        <v>304</v>
      </c>
      <c r="I42" s="194" t="s">
        <v>98</v>
      </c>
      <c r="J42" s="194"/>
      <c r="K42" s="194"/>
      <c r="L42" s="194"/>
      <c r="M42" s="194"/>
      <c r="N42" s="281"/>
      <c r="O42" s="286"/>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O42" s="200"/>
    </row>
    <row r="43" spans="1:41" s="200" customFormat="1" ht="24.75" customHeight="1" x14ac:dyDescent="0.2">
      <c r="A43" s="1259" t="s">
        <v>103</v>
      </c>
      <c r="B43" s="1260"/>
      <c r="C43" s="1260" t="s">
        <v>189</v>
      </c>
      <c r="D43" s="1260"/>
      <c r="E43" s="200" t="s">
        <v>105</v>
      </c>
      <c r="G43" s="200" t="s">
        <v>106</v>
      </c>
      <c r="I43" s="200" t="s">
        <v>103</v>
      </c>
      <c r="N43" s="601"/>
      <c r="O43" s="289"/>
    </row>
    <row r="44" spans="1:41" ht="13.5" thickBot="1" x14ac:dyDescent="0.25">
      <c r="A44" s="290"/>
      <c r="B44" s="291"/>
      <c r="C44" s="291"/>
      <c r="D44" s="291"/>
      <c r="E44" s="291"/>
      <c r="F44" s="291"/>
      <c r="G44" s="292"/>
      <c r="H44" s="291"/>
      <c r="I44" s="291"/>
      <c r="J44" s="291" t="s">
        <v>108</v>
      </c>
      <c r="K44" s="291"/>
      <c r="L44" s="291"/>
      <c r="M44" s="291"/>
      <c r="N44" s="293"/>
      <c r="O44" s="294"/>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row>
    <row r="46" spans="1:41" x14ac:dyDescent="0.2">
      <c r="A46" s="1105">
        <v>45686</v>
      </c>
    </row>
    <row r="47" spans="1:41" x14ac:dyDescent="0.2">
      <c r="A47" s="98" t="s">
        <v>914</v>
      </c>
    </row>
  </sheetData>
  <mergeCells count="65">
    <mergeCell ref="O34:O35"/>
    <mergeCell ref="A43:B43"/>
    <mergeCell ref="C43:D43"/>
    <mergeCell ref="C30:C33"/>
    <mergeCell ref="D30:D33"/>
    <mergeCell ref="E30:E33"/>
    <mergeCell ref="F30:F33"/>
    <mergeCell ref="G32:G33"/>
    <mergeCell ref="C34:C38"/>
    <mergeCell ref="D34:D38"/>
    <mergeCell ref="E34:E38"/>
    <mergeCell ref="F34:F38"/>
    <mergeCell ref="G34:G35"/>
    <mergeCell ref="D24:D26"/>
    <mergeCell ref="E24:E26"/>
    <mergeCell ref="F24:F26"/>
    <mergeCell ref="C27:C29"/>
    <mergeCell ref="D27:D29"/>
    <mergeCell ref="E27:E29"/>
    <mergeCell ref="F27:F29"/>
    <mergeCell ref="AL10:AM10"/>
    <mergeCell ref="F16:F23"/>
    <mergeCell ref="G17:G19"/>
    <mergeCell ref="O17:O19"/>
    <mergeCell ref="G20:G21"/>
    <mergeCell ref="O20:O21"/>
    <mergeCell ref="G22:G23"/>
    <mergeCell ref="O22:O23"/>
    <mergeCell ref="X10:Y10"/>
    <mergeCell ref="P10:Q10"/>
    <mergeCell ref="R10:S10"/>
    <mergeCell ref="T10:U10"/>
    <mergeCell ref="V10:W10"/>
    <mergeCell ref="AN10:AO10"/>
    <mergeCell ref="A12:A39"/>
    <mergeCell ref="B12:B39"/>
    <mergeCell ref="C12:C14"/>
    <mergeCell ref="D12:D15"/>
    <mergeCell ref="E12:E15"/>
    <mergeCell ref="F12:F15"/>
    <mergeCell ref="C16:C26"/>
    <mergeCell ref="D16:D23"/>
    <mergeCell ref="E16:E23"/>
    <mergeCell ref="AB10:AC10"/>
    <mergeCell ref="AD10:AE10"/>
    <mergeCell ref="AF10:AG10"/>
    <mergeCell ref="AH10:AI10"/>
    <mergeCell ref="AJ10:AK10"/>
    <mergeCell ref="O10:O11"/>
    <mergeCell ref="A3:N8"/>
    <mergeCell ref="AN3:AO9"/>
    <mergeCell ref="A10:B10"/>
    <mergeCell ref="C10:C11"/>
    <mergeCell ref="D10:D11"/>
    <mergeCell ref="E10:E11"/>
    <mergeCell ref="F10:F11"/>
    <mergeCell ref="G10:G11"/>
    <mergeCell ref="H10:H11"/>
    <mergeCell ref="I10:I11"/>
    <mergeCell ref="Z10:AA10"/>
    <mergeCell ref="J10:J11"/>
    <mergeCell ref="K10:K11"/>
    <mergeCell ref="L10:L11"/>
    <mergeCell ref="M10:M11"/>
    <mergeCell ref="N10:N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74C9-0190-48DA-BE57-038653ECD505}">
  <dimension ref="A1:AO28"/>
  <sheetViews>
    <sheetView topLeftCell="A19" zoomScale="80" zoomScaleNormal="80" zoomScaleSheetLayoutView="100" workbookViewId="0">
      <selection activeCell="H23" sqref="H23"/>
    </sheetView>
  </sheetViews>
  <sheetFormatPr baseColWidth="10" defaultColWidth="11.42578125" defaultRowHeight="12.75" x14ac:dyDescent="0.2"/>
  <cols>
    <col min="1" max="1" width="29.85546875" style="1" customWidth="1"/>
    <col min="2" max="2" width="29.5703125" style="1" customWidth="1"/>
    <col min="3" max="3" width="19.85546875" style="1" customWidth="1"/>
    <col min="4" max="4" width="34" style="1" customWidth="1"/>
    <col min="5" max="5" width="23" style="2" customWidth="1"/>
    <col min="6" max="6" width="20.140625" style="2" customWidth="1"/>
    <col min="7" max="7" width="34.140625" style="1" customWidth="1"/>
    <col min="8" max="8" width="31.5703125" style="1" customWidth="1"/>
    <col min="9" max="9" width="19" style="1" customWidth="1"/>
    <col min="10" max="13" width="23.42578125" style="1" customWidth="1"/>
    <col min="14" max="14" width="12.5703125" style="1" customWidth="1"/>
    <col min="15" max="15" width="13.85546875" style="1" customWidth="1"/>
    <col min="16" max="39" width="6.5703125" style="1" customWidth="1"/>
    <col min="40" max="40" width="13.5703125" style="1" customWidth="1"/>
    <col min="41" max="41" width="59.28515625" style="1" customWidth="1"/>
    <col min="42" max="16384" width="11.42578125" style="1"/>
  </cols>
  <sheetData>
    <row r="1" spans="1:41" ht="15" x14ac:dyDescent="0.2">
      <c r="P1" s="3"/>
      <c r="R1" s="3"/>
      <c r="T1" s="3"/>
      <c r="V1" s="3"/>
      <c r="X1" s="3"/>
      <c r="Z1" s="3"/>
      <c r="AB1" s="3"/>
      <c r="AD1" s="3"/>
      <c r="AF1" s="3"/>
      <c r="AH1" s="3"/>
      <c r="AJ1" s="3"/>
      <c r="AL1" s="3"/>
    </row>
    <row r="2" spans="1:41" ht="15.75" thickBot="1" x14ac:dyDescent="0.25">
      <c r="P2" s="3"/>
      <c r="R2" s="3"/>
      <c r="T2" s="3"/>
      <c r="V2" s="3"/>
      <c r="X2" s="3"/>
      <c r="Z2" s="3"/>
      <c r="AB2" s="3"/>
      <c r="AD2" s="3"/>
      <c r="AF2" s="3"/>
      <c r="AH2" s="3"/>
      <c r="AJ2" s="3"/>
      <c r="AL2" s="3"/>
    </row>
    <row r="3" spans="1:41" ht="15" customHeight="1" x14ac:dyDescent="0.2">
      <c r="A3" s="1174" t="s">
        <v>913</v>
      </c>
      <c r="B3" s="1175"/>
      <c r="C3" s="1175"/>
      <c r="D3" s="1175"/>
      <c r="E3" s="1175"/>
      <c r="F3" s="1175"/>
      <c r="G3" s="1175"/>
      <c r="H3" s="1175"/>
      <c r="I3" s="1175"/>
      <c r="J3" s="1175"/>
      <c r="K3" s="1175"/>
      <c r="L3" s="1175"/>
      <c r="M3" s="1175"/>
      <c r="N3" s="1175"/>
      <c r="O3" s="4"/>
      <c r="P3" s="4"/>
      <c r="Q3" s="4"/>
      <c r="R3" s="4"/>
      <c r="S3" s="4"/>
      <c r="T3" s="4"/>
      <c r="U3" s="4"/>
      <c r="V3" s="4"/>
      <c r="W3" s="4"/>
      <c r="X3" s="4"/>
      <c r="Y3" s="4"/>
      <c r="Z3" s="4"/>
      <c r="AA3" s="4"/>
      <c r="AB3" s="4"/>
      <c r="AC3" s="4"/>
      <c r="AD3" s="4"/>
      <c r="AE3" s="4"/>
      <c r="AF3" s="4"/>
      <c r="AG3" s="4"/>
      <c r="AH3" s="4"/>
      <c r="AI3" s="4"/>
      <c r="AJ3" s="4"/>
      <c r="AK3" s="4"/>
      <c r="AL3" s="4"/>
      <c r="AM3" s="4"/>
      <c r="AN3" s="1178" t="s">
        <v>0</v>
      </c>
      <c r="AO3" s="1179"/>
    </row>
    <row r="4" spans="1:41" ht="15" customHeight="1" x14ac:dyDescent="0.2">
      <c r="A4" s="1176"/>
      <c r="B4" s="1177"/>
      <c r="C4" s="1177"/>
      <c r="D4" s="1177"/>
      <c r="E4" s="1177"/>
      <c r="F4" s="1177"/>
      <c r="G4" s="1177"/>
      <c r="H4" s="1177"/>
      <c r="I4" s="1177"/>
      <c r="J4" s="1177"/>
      <c r="K4" s="1177"/>
      <c r="L4" s="1177"/>
      <c r="M4" s="1177"/>
      <c r="N4" s="1177"/>
      <c r="O4" s="5"/>
      <c r="P4" s="5"/>
      <c r="Q4" s="5"/>
      <c r="R4" s="5"/>
      <c r="S4" s="5"/>
      <c r="T4" s="5"/>
      <c r="U4" s="5"/>
      <c r="V4" s="5"/>
      <c r="W4" s="5"/>
      <c r="X4" s="5"/>
      <c r="Y4" s="5"/>
      <c r="Z4" s="5"/>
      <c r="AA4" s="5"/>
      <c r="AB4" s="5"/>
      <c r="AC4" s="5"/>
      <c r="AD4" s="5"/>
      <c r="AE4" s="5"/>
      <c r="AF4" s="5"/>
      <c r="AG4" s="5"/>
      <c r="AH4" s="5"/>
      <c r="AI4" s="5"/>
      <c r="AJ4" s="5"/>
      <c r="AK4" s="5"/>
      <c r="AL4" s="5"/>
      <c r="AM4" s="5"/>
      <c r="AN4" s="1180"/>
      <c r="AO4" s="1181"/>
    </row>
    <row r="5" spans="1:41" ht="15" customHeight="1" x14ac:dyDescent="0.2">
      <c r="A5" s="1176"/>
      <c r="B5" s="1177"/>
      <c r="C5" s="1177"/>
      <c r="D5" s="1177"/>
      <c r="E5" s="1177"/>
      <c r="F5" s="1177"/>
      <c r="G5" s="1177"/>
      <c r="H5" s="1177"/>
      <c r="I5" s="1177"/>
      <c r="J5" s="1177"/>
      <c r="K5" s="1177"/>
      <c r="L5" s="1177"/>
      <c r="M5" s="1177"/>
      <c r="N5" s="1177"/>
      <c r="O5" s="5"/>
      <c r="P5" s="5"/>
      <c r="Q5" s="5"/>
      <c r="R5" s="5"/>
      <c r="S5" s="5"/>
      <c r="T5" s="5"/>
      <c r="U5" s="5"/>
      <c r="V5" s="5"/>
      <c r="W5" s="5"/>
      <c r="X5" s="5"/>
      <c r="Y5" s="5"/>
      <c r="Z5" s="5"/>
      <c r="AA5" s="5"/>
      <c r="AB5" s="5"/>
      <c r="AC5" s="5"/>
      <c r="AD5" s="5"/>
      <c r="AE5" s="5"/>
      <c r="AF5" s="5"/>
      <c r="AG5" s="5"/>
      <c r="AH5" s="5"/>
      <c r="AI5" s="5"/>
      <c r="AJ5" s="5"/>
      <c r="AK5" s="5"/>
      <c r="AL5" s="5"/>
      <c r="AM5" s="5"/>
      <c r="AN5" s="1180"/>
      <c r="AO5" s="1181"/>
    </row>
    <row r="6" spans="1:41" ht="15" customHeight="1" x14ac:dyDescent="0.2">
      <c r="A6" s="1176"/>
      <c r="B6" s="1177"/>
      <c r="C6" s="1177"/>
      <c r="D6" s="1177"/>
      <c r="E6" s="1177"/>
      <c r="F6" s="1177"/>
      <c r="G6" s="1177"/>
      <c r="H6" s="1177"/>
      <c r="I6" s="1177"/>
      <c r="J6" s="1177"/>
      <c r="K6" s="1177"/>
      <c r="L6" s="1177"/>
      <c r="M6" s="1177"/>
      <c r="N6" s="1177"/>
      <c r="O6" s="5"/>
      <c r="P6" s="5"/>
      <c r="Q6" s="5"/>
      <c r="R6" s="5"/>
      <c r="S6" s="5"/>
      <c r="T6" s="5"/>
      <c r="U6" s="5"/>
      <c r="V6" s="5"/>
      <c r="W6" s="5"/>
      <c r="X6" s="5"/>
      <c r="Y6" s="5"/>
      <c r="Z6" s="5"/>
      <c r="AA6" s="5"/>
      <c r="AB6" s="5"/>
      <c r="AC6" s="5"/>
      <c r="AD6" s="5"/>
      <c r="AE6" s="5"/>
      <c r="AF6" s="5"/>
      <c r="AG6" s="5"/>
      <c r="AH6" s="5"/>
      <c r="AI6" s="5"/>
      <c r="AJ6" s="5"/>
      <c r="AK6" s="5"/>
      <c r="AL6" s="5"/>
      <c r="AM6" s="5"/>
      <c r="AN6" s="1180"/>
      <c r="AO6" s="1181"/>
    </row>
    <row r="7" spans="1:41" ht="15" customHeight="1" x14ac:dyDescent="0.2">
      <c r="A7" s="1176"/>
      <c r="B7" s="1177"/>
      <c r="C7" s="1177"/>
      <c r="D7" s="1177"/>
      <c r="E7" s="1177"/>
      <c r="F7" s="1177"/>
      <c r="G7" s="1177"/>
      <c r="H7" s="1177"/>
      <c r="I7" s="1177"/>
      <c r="J7" s="1177"/>
      <c r="K7" s="1177"/>
      <c r="L7" s="1177"/>
      <c r="M7" s="1177"/>
      <c r="N7" s="1177"/>
      <c r="O7" s="5"/>
      <c r="P7" s="5"/>
      <c r="Q7" s="5"/>
      <c r="R7" s="5"/>
      <c r="S7" s="5"/>
      <c r="T7" s="5"/>
      <c r="U7" s="5"/>
      <c r="V7" s="5"/>
      <c r="W7" s="5"/>
      <c r="X7" s="5"/>
      <c r="Y7" s="5"/>
      <c r="Z7" s="5"/>
      <c r="AA7" s="5"/>
      <c r="AB7" s="5"/>
      <c r="AC7" s="5"/>
      <c r="AD7" s="5"/>
      <c r="AE7" s="5"/>
      <c r="AF7" s="5"/>
      <c r="AG7" s="5"/>
      <c r="AH7" s="5"/>
      <c r="AI7" s="5"/>
      <c r="AJ7" s="5"/>
      <c r="AK7" s="5"/>
      <c r="AL7" s="5"/>
      <c r="AM7" s="5"/>
      <c r="AN7" s="1180"/>
      <c r="AO7" s="1181"/>
    </row>
    <row r="8" spans="1:41" ht="15.75" customHeight="1" thickBot="1" x14ac:dyDescent="0.25">
      <c r="A8" s="1291"/>
      <c r="B8" s="1292"/>
      <c r="C8" s="1292"/>
      <c r="D8" s="1292"/>
      <c r="E8" s="1292"/>
      <c r="F8" s="1292"/>
      <c r="G8" s="1292"/>
      <c r="H8" s="1292"/>
      <c r="I8" s="1292"/>
      <c r="J8" s="1292"/>
      <c r="K8" s="1292"/>
      <c r="L8" s="1292"/>
      <c r="M8" s="1292"/>
      <c r="N8" s="1292"/>
      <c r="O8" s="6"/>
      <c r="P8" s="6"/>
      <c r="Q8" s="6"/>
      <c r="R8" s="6"/>
      <c r="S8" s="6"/>
      <c r="T8" s="6"/>
      <c r="U8" s="6"/>
      <c r="V8" s="6"/>
      <c r="W8" s="6"/>
      <c r="X8" s="6"/>
      <c r="Y8" s="6"/>
      <c r="Z8" s="6"/>
      <c r="AA8" s="6"/>
      <c r="AB8" s="6"/>
      <c r="AC8" s="6"/>
      <c r="AD8" s="6"/>
      <c r="AE8" s="6"/>
      <c r="AF8" s="6"/>
      <c r="AG8" s="6"/>
      <c r="AH8" s="6"/>
      <c r="AI8" s="6"/>
      <c r="AJ8" s="6"/>
      <c r="AK8" s="6"/>
      <c r="AL8" s="6"/>
      <c r="AM8" s="6"/>
      <c r="AN8" s="1180"/>
      <c r="AO8" s="1181"/>
    </row>
    <row r="9" spans="1:41" ht="15.75" customHeight="1" thickBot="1" x14ac:dyDescent="0.25">
      <c r="A9" s="7" t="s">
        <v>1</v>
      </c>
      <c r="B9" s="8"/>
      <c r="C9" s="8"/>
      <c r="D9" s="8"/>
      <c r="E9" s="8"/>
      <c r="F9" s="8"/>
      <c r="G9" s="9"/>
      <c r="H9" s="10" t="s">
        <v>2</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82"/>
      <c r="AO9" s="1183"/>
    </row>
    <row r="10" spans="1:41" ht="48" customHeight="1" thickBot="1" x14ac:dyDescent="0.25">
      <c r="A10" s="1293" t="s">
        <v>3</v>
      </c>
      <c r="B10" s="1294"/>
      <c r="C10" s="1269" t="s">
        <v>4</v>
      </c>
      <c r="D10" s="1269" t="s">
        <v>5</v>
      </c>
      <c r="E10" s="1133" t="s">
        <v>6</v>
      </c>
      <c r="F10" s="1133" t="s">
        <v>7</v>
      </c>
      <c r="G10" s="1269" t="s">
        <v>8</v>
      </c>
      <c r="H10" s="1269" t="s">
        <v>9</v>
      </c>
      <c r="I10" s="1269" t="s">
        <v>10</v>
      </c>
      <c r="J10" s="1269" t="s">
        <v>11</v>
      </c>
      <c r="K10" s="1269" t="s">
        <v>12</v>
      </c>
      <c r="L10" s="1269" t="s">
        <v>13</v>
      </c>
      <c r="M10" s="1269" t="s">
        <v>14</v>
      </c>
      <c r="N10" s="1269" t="s">
        <v>15</v>
      </c>
      <c r="O10" s="1269" t="s">
        <v>16</v>
      </c>
      <c r="P10" s="1267" t="s">
        <v>17</v>
      </c>
      <c r="Q10" s="1268"/>
      <c r="R10" s="1267" t="s">
        <v>18</v>
      </c>
      <c r="S10" s="1268"/>
      <c r="T10" s="1267" t="s">
        <v>19</v>
      </c>
      <c r="U10" s="1268"/>
      <c r="V10" s="1267" t="s">
        <v>20</v>
      </c>
      <c r="W10" s="1268"/>
      <c r="X10" s="1267" t="s">
        <v>21</v>
      </c>
      <c r="Y10" s="1268"/>
      <c r="Z10" s="1267" t="s">
        <v>22</v>
      </c>
      <c r="AA10" s="1268"/>
      <c r="AB10" s="1267" t="s">
        <v>23</v>
      </c>
      <c r="AC10" s="1268"/>
      <c r="AD10" s="1267" t="s">
        <v>24</v>
      </c>
      <c r="AE10" s="1268"/>
      <c r="AF10" s="1267" t="s">
        <v>25</v>
      </c>
      <c r="AG10" s="1268"/>
      <c r="AH10" s="1267" t="s">
        <v>26</v>
      </c>
      <c r="AI10" s="1268"/>
      <c r="AJ10" s="1267" t="s">
        <v>27</v>
      </c>
      <c r="AK10" s="1268"/>
      <c r="AL10" s="1267" t="s">
        <v>28</v>
      </c>
      <c r="AM10" s="1268"/>
      <c r="AN10" s="1263" t="s">
        <v>29</v>
      </c>
      <c r="AO10" s="1264"/>
    </row>
    <row r="11" spans="1:41" ht="40.5" customHeight="1" thickBot="1" x14ac:dyDescent="0.25">
      <c r="A11" s="12" t="s">
        <v>30</v>
      </c>
      <c r="B11" s="12" t="s">
        <v>31</v>
      </c>
      <c r="C11" s="1270"/>
      <c r="D11" s="1270"/>
      <c r="E11" s="1242"/>
      <c r="F11" s="1242"/>
      <c r="G11" s="1270"/>
      <c r="H11" s="1270"/>
      <c r="I11" s="1270"/>
      <c r="J11" s="1270"/>
      <c r="K11" s="1270"/>
      <c r="L11" s="1270"/>
      <c r="M11" s="1270"/>
      <c r="N11" s="1270"/>
      <c r="O11" s="1270"/>
      <c r="P11" s="13" t="s">
        <v>32</v>
      </c>
      <c r="Q11" s="14" t="s">
        <v>33</v>
      </c>
      <c r="R11" s="13" t="s">
        <v>32</v>
      </c>
      <c r="S11" s="14" t="s">
        <v>33</v>
      </c>
      <c r="T11" s="13" t="s">
        <v>32</v>
      </c>
      <c r="U11" s="14" t="s">
        <v>33</v>
      </c>
      <c r="V11" s="13" t="s">
        <v>32</v>
      </c>
      <c r="W11" s="14" t="s">
        <v>33</v>
      </c>
      <c r="X11" s="13" t="s">
        <v>32</v>
      </c>
      <c r="Y11" s="14" t="s">
        <v>33</v>
      </c>
      <c r="Z11" s="13" t="s">
        <v>32</v>
      </c>
      <c r="AA11" s="14" t="s">
        <v>33</v>
      </c>
      <c r="AB11" s="13" t="s">
        <v>32</v>
      </c>
      <c r="AC11" s="14" t="s">
        <v>33</v>
      </c>
      <c r="AD11" s="13" t="s">
        <v>32</v>
      </c>
      <c r="AE11" s="14" t="s">
        <v>33</v>
      </c>
      <c r="AF11" s="13" t="s">
        <v>32</v>
      </c>
      <c r="AG11" s="14" t="s">
        <v>33</v>
      </c>
      <c r="AH11" s="13" t="s">
        <v>32</v>
      </c>
      <c r="AI11" s="14" t="s">
        <v>33</v>
      </c>
      <c r="AJ11" s="13" t="s">
        <v>32</v>
      </c>
      <c r="AK11" s="14" t="s">
        <v>33</v>
      </c>
      <c r="AL11" s="13" t="s">
        <v>32</v>
      </c>
      <c r="AM11" s="14" t="s">
        <v>33</v>
      </c>
      <c r="AN11" s="15" t="s">
        <v>34</v>
      </c>
      <c r="AO11" s="16" t="s">
        <v>35</v>
      </c>
    </row>
    <row r="12" spans="1:41" ht="304.5" customHeight="1" x14ac:dyDescent="0.2">
      <c r="A12" s="1271" t="s">
        <v>36</v>
      </c>
      <c r="B12" s="1274" t="s">
        <v>37</v>
      </c>
      <c r="C12" s="1275" t="s">
        <v>38</v>
      </c>
      <c r="D12" s="1277" t="s">
        <v>39</v>
      </c>
      <c r="E12" s="1280">
        <f>SUM(J12:J16)</f>
        <v>0.70000000000000007</v>
      </c>
      <c r="F12" s="18" t="s">
        <v>40</v>
      </c>
      <c r="G12" s="19" t="s">
        <v>41</v>
      </c>
      <c r="H12" s="20" t="s">
        <v>42</v>
      </c>
      <c r="I12" s="21" t="s">
        <v>43</v>
      </c>
      <c r="J12" s="22">
        <v>0.15</v>
      </c>
      <c r="K12" s="23" t="s">
        <v>44</v>
      </c>
      <c r="L12" s="24">
        <v>45689</v>
      </c>
      <c r="M12" s="24">
        <v>46011</v>
      </c>
      <c r="N12" s="25" t="s">
        <v>45</v>
      </c>
      <c r="O12" s="26" t="s">
        <v>46</v>
      </c>
      <c r="P12" s="27"/>
      <c r="Q12" s="28"/>
      <c r="R12" s="27"/>
      <c r="S12" s="28"/>
      <c r="T12" s="27"/>
      <c r="U12" s="28"/>
      <c r="V12" s="27"/>
      <c r="W12" s="28">
        <v>0.1111</v>
      </c>
      <c r="X12" s="27"/>
      <c r="Y12" s="28">
        <f>W12</f>
        <v>0.1111</v>
      </c>
      <c r="Z12" s="27"/>
      <c r="AA12" s="28">
        <f>Y12</f>
        <v>0.1111</v>
      </c>
      <c r="AB12" s="27"/>
      <c r="AC12" s="28">
        <f>AA12</f>
        <v>0.1111</v>
      </c>
      <c r="AD12" s="29"/>
      <c r="AE12" s="28">
        <f>AC12</f>
        <v>0.1111</v>
      </c>
      <c r="AF12" s="27"/>
      <c r="AG12" s="28">
        <f>AE12</f>
        <v>0.1111</v>
      </c>
      <c r="AH12" s="27"/>
      <c r="AI12" s="28">
        <f>AG12</f>
        <v>0.1111</v>
      </c>
      <c r="AJ12" s="27"/>
      <c r="AK12" s="28">
        <f>AI12</f>
        <v>0.1111</v>
      </c>
      <c r="AL12" s="27"/>
      <c r="AM12" s="28">
        <f>AK12</f>
        <v>0.1111</v>
      </c>
      <c r="AN12" s="30"/>
      <c r="AO12" s="31"/>
    </row>
    <row r="13" spans="1:41" ht="236.25" customHeight="1" x14ac:dyDescent="0.2">
      <c r="A13" s="1272"/>
      <c r="B13" s="1249"/>
      <c r="C13" s="1276"/>
      <c r="D13" s="1278"/>
      <c r="E13" s="1281"/>
      <c r="F13" s="35" t="s">
        <v>40</v>
      </c>
      <c r="G13" s="36" t="s">
        <v>47</v>
      </c>
      <c r="H13" s="36" t="s">
        <v>48</v>
      </c>
      <c r="I13" s="37" t="s">
        <v>49</v>
      </c>
      <c r="J13" s="38">
        <v>0.35</v>
      </c>
      <c r="K13" s="39" t="s">
        <v>44</v>
      </c>
      <c r="L13" s="40">
        <v>45689</v>
      </c>
      <c r="M13" s="40">
        <v>46011</v>
      </c>
      <c r="N13" s="41" t="s">
        <v>45</v>
      </c>
      <c r="O13" s="42" t="s">
        <v>50</v>
      </c>
      <c r="P13" s="43"/>
      <c r="Q13" s="44"/>
      <c r="R13" s="43"/>
      <c r="S13" s="44">
        <f>100%/6</f>
        <v>0.16666666666666666</v>
      </c>
      <c r="T13" s="43"/>
      <c r="U13" s="44"/>
      <c r="V13" s="43"/>
      <c r="W13" s="44">
        <f>S13</f>
        <v>0.16666666666666666</v>
      </c>
      <c r="X13" s="43"/>
      <c r="Y13" s="44"/>
      <c r="Z13" s="43"/>
      <c r="AA13" s="44">
        <f>W13</f>
        <v>0.16666666666666666</v>
      </c>
      <c r="AB13" s="45"/>
      <c r="AC13" s="44"/>
      <c r="AD13" s="45"/>
      <c r="AE13" s="44">
        <f>AA13</f>
        <v>0.16666666666666666</v>
      </c>
      <c r="AF13" s="43"/>
      <c r="AG13" s="44"/>
      <c r="AH13" s="43"/>
      <c r="AI13" s="44">
        <f>AE13</f>
        <v>0.16666666666666666</v>
      </c>
      <c r="AJ13" s="45"/>
      <c r="AK13" s="44"/>
      <c r="AL13" s="43"/>
      <c r="AM13" s="44">
        <f>AI13</f>
        <v>0.16666666666666666</v>
      </c>
      <c r="AN13" s="46"/>
      <c r="AO13" s="47"/>
    </row>
    <row r="14" spans="1:41" ht="106.5" customHeight="1" x14ac:dyDescent="0.2">
      <c r="A14" s="1272"/>
      <c r="B14" s="1249"/>
      <c r="C14" s="1276"/>
      <c r="D14" s="1278"/>
      <c r="E14" s="1281"/>
      <c r="F14" s="35" t="s">
        <v>40</v>
      </c>
      <c r="G14" s="37" t="s">
        <v>51</v>
      </c>
      <c r="H14" s="36" t="s">
        <v>52</v>
      </c>
      <c r="I14" s="36" t="s">
        <v>53</v>
      </c>
      <c r="J14" s="38">
        <v>0.1</v>
      </c>
      <c r="K14" s="39" t="s">
        <v>44</v>
      </c>
      <c r="L14" s="40">
        <v>45689</v>
      </c>
      <c r="M14" s="40">
        <v>45807</v>
      </c>
      <c r="N14" s="41" t="s">
        <v>45</v>
      </c>
      <c r="O14" s="42" t="s">
        <v>54</v>
      </c>
      <c r="P14" s="43"/>
      <c r="Q14" s="44"/>
      <c r="R14" s="43"/>
      <c r="S14" s="44">
        <v>0.25</v>
      </c>
      <c r="T14" s="43"/>
      <c r="U14" s="44">
        <f t="shared" ref="U14" si="0">S14</f>
        <v>0.25</v>
      </c>
      <c r="V14" s="43"/>
      <c r="W14" s="44">
        <f t="shared" ref="W14" si="1">U14</f>
        <v>0.25</v>
      </c>
      <c r="X14" s="43"/>
      <c r="Y14" s="44">
        <v>0.25</v>
      </c>
      <c r="Z14" s="43"/>
      <c r="AA14" s="44"/>
      <c r="AB14" s="43"/>
      <c r="AC14" s="44"/>
      <c r="AD14" s="45"/>
      <c r="AE14" s="44"/>
      <c r="AF14" s="43"/>
      <c r="AG14" s="44"/>
      <c r="AH14" s="43"/>
      <c r="AI14" s="44"/>
      <c r="AJ14" s="43"/>
      <c r="AK14" s="44"/>
      <c r="AL14" s="43"/>
      <c r="AM14" s="44"/>
      <c r="AN14" s="46"/>
      <c r="AO14" s="47"/>
    </row>
    <row r="15" spans="1:41" ht="98.25" customHeight="1" x14ac:dyDescent="0.2">
      <c r="A15" s="1272"/>
      <c r="B15" s="1249"/>
      <c r="C15" s="1276"/>
      <c r="D15" s="1278"/>
      <c r="E15" s="1281"/>
      <c r="F15" s="35" t="s">
        <v>55</v>
      </c>
      <c r="G15" s="36" t="s">
        <v>56</v>
      </c>
      <c r="H15" s="37" t="s">
        <v>57</v>
      </c>
      <c r="I15" s="48" t="s">
        <v>58</v>
      </c>
      <c r="J15" s="38">
        <v>0.05</v>
      </c>
      <c r="K15" s="39" t="s">
        <v>44</v>
      </c>
      <c r="L15" s="40">
        <v>45809</v>
      </c>
      <c r="M15" s="40">
        <v>46011</v>
      </c>
      <c r="N15" s="41" t="s">
        <v>45</v>
      </c>
      <c r="O15" s="42" t="s">
        <v>59</v>
      </c>
      <c r="P15" s="43"/>
      <c r="Q15" s="44"/>
      <c r="R15" s="43"/>
      <c r="S15" s="44"/>
      <c r="T15" s="43"/>
      <c r="U15" s="44"/>
      <c r="V15" s="43"/>
      <c r="W15" s="44"/>
      <c r="X15" s="43"/>
      <c r="Y15" s="44"/>
      <c r="Z15" s="43"/>
      <c r="AA15" s="44">
        <f>100%/7</f>
        <v>0.14285714285714285</v>
      </c>
      <c r="AB15" s="43"/>
      <c r="AC15" s="44">
        <f t="shared" ref="AC15" si="2">AA15</f>
        <v>0.14285714285714285</v>
      </c>
      <c r="AD15" s="45"/>
      <c r="AE15" s="44">
        <f t="shared" ref="AE15" si="3">AC15</f>
        <v>0.14285714285714285</v>
      </c>
      <c r="AF15" s="43"/>
      <c r="AG15" s="44">
        <f t="shared" ref="AG15" si="4">AE15</f>
        <v>0.14285714285714285</v>
      </c>
      <c r="AH15" s="43"/>
      <c r="AI15" s="44">
        <f t="shared" ref="AI15" si="5">AG15</f>
        <v>0.14285714285714285</v>
      </c>
      <c r="AJ15" s="43"/>
      <c r="AK15" s="44">
        <f t="shared" ref="AK15" si="6">AI15</f>
        <v>0.14285714285714285</v>
      </c>
      <c r="AL15" s="43"/>
      <c r="AM15" s="44">
        <f t="shared" ref="AM15" si="7">AK15</f>
        <v>0.14285714285714285</v>
      </c>
      <c r="AN15" s="46"/>
      <c r="AO15" s="47"/>
    </row>
    <row r="16" spans="1:41" ht="142.5" customHeight="1" thickBot="1" x14ac:dyDescent="0.25">
      <c r="A16" s="1272"/>
      <c r="B16" s="1249"/>
      <c r="C16" s="1276"/>
      <c r="D16" s="1279"/>
      <c r="E16" s="1282"/>
      <c r="F16" s="49" t="s">
        <v>55</v>
      </c>
      <c r="G16" s="50" t="s">
        <v>60</v>
      </c>
      <c r="H16" s="51" t="s">
        <v>61</v>
      </c>
      <c r="I16" s="51" t="s">
        <v>62</v>
      </c>
      <c r="J16" s="52">
        <v>0.05</v>
      </c>
      <c r="K16" s="53" t="s">
        <v>44</v>
      </c>
      <c r="L16" s="54">
        <v>45689</v>
      </c>
      <c r="M16" s="54">
        <v>46011</v>
      </c>
      <c r="N16" s="55" t="s">
        <v>45</v>
      </c>
      <c r="O16" s="56" t="s">
        <v>63</v>
      </c>
      <c r="P16" s="271"/>
      <c r="Q16" s="527">
        <f>100%/12</f>
        <v>8.3333333333333329E-2</v>
      </c>
      <c r="R16" s="271"/>
      <c r="S16" s="527">
        <f>Q16</f>
        <v>8.3333333333333329E-2</v>
      </c>
      <c r="T16" s="271"/>
      <c r="U16" s="527">
        <f>S16</f>
        <v>8.3333333333333329E-2</v>
      </c>
      <c r="V16" s="271"/>
      <c r="W16" s="527">
        <f>U16</f>
        <v>8.3333333333333329E-2</v>
      </c>
      <c r="X16" s="526"/>
      <c r="Y16" s="527">
        <f>W16</f>
        <v>8.3333333333333329E-2</v>
      </c>
      <c r="Z16" s="526"/>
      <c r="AA16" s="527">
        <f>Y16</f>
        <v>8.3333333333333329E-2</v>
      </c>
      <c r="AB16" s="526"/>
      <c r="AC16" s="527">
        <f>AA16</f>
        <v>8.3333333333333329E-2</v>
      </c>
      <c r="AD16" s="526"/>
      <c r="AE16" s="527">
        <f>AC16</f>
        <v>8.3333333333333329E-2</v>
      </c>
      <c r="AF16" s="526"/>
      <c r="AG16" s="527">
        <f>AE16</f>
        <v>8.3333333333333329E-2</v>
      </c>
      <c r="AH16" s="526"/>
      <c r="AI16" s="527">
        <f>AG16</f>
        <v>8.3333333333333329E-2</v>
      </c>
      <c r="AJ16" s="526"/>
      <c r="AK16" s="527">
        <f>AI16</f>
        <v>8.3333333333333329E-2</v>
      </c>
      <c r="AL16" s="526"/>
      <c r="AM16" s="527">
        <f>AK16</f>
        <v>8.3333333333333329E-2</v>
      </c>
      <c r="AN16" s="58"/>
      <c r="AO16" s="59"/>
    </row>
    <row r="17" spans="1:41" ht="135.75" customHeight="1" thickBot="1" x14ac:dyDescent="0.25">
      <c r="A17" s="1272"/>
      <c r="B17" s="1249"/>
      <c r="C17" s="1276"/>
      <c r="D17" s="60" t="s">
        <v>64</v>
      </c>
      <c r="E17" s="61">
        <v>0.05</v>
      </c>
      <c r="F17" s="62" t="s">
        <v>40</v>
      </c>
      <c r="G17" s="63" t="s">
        <v>65</v>
      </c>
      <c r="H17" s="63" t="s">
        <v>66</v>
      </c>
      <c r="I17" s="63" t="s">
        <v>67</v>
      </c>
      <c r="J17" s="64">
        <v>0.05</v>
      </c>
      <c r="K17" s="65" t="s">
        <v>44</v>
      </c>
      <c r="L17" s="54">
        <v>45717</v>
      </c>
      <c r="M17" s="66">
        <v>46011</v>
      </c>
      <c r="N17" s="67" t="s">
        <v>45</v>
      </c>
      <c r="O17" s="68" t="s">
        <v>68</v>
      </c>
      <c r="P17" s="69"/>
      <c r="Q17" s="70"/>
      <c r="R17" s="69"/>
      <c r="S17" s="70"/>
      <c r="T17" s="69"/>
      <c r="U17" s="70">
        <v>0.2</v>
      </c>
      <c r="V17" s="69"/>
      <c r="W17" s="70"/>
      <c r="X17" s="69"/>
      <c r="Y17" s="70"/>
      <c r="Z17" s="69"/>
      <c r="AA17" s="70">
        <v>0.2</v>
      </c>
      <c r="AB17" s="69"/>
      <c r="AC17" s="70"/>
      <c r="AD17" s="71"/>
      <c r="AE17" s="70">
        <v>0.2</v>
      </c>
      <c r="AF17" s="71"/>
      <c r="AG17" s="70"/>
      <c r="AH17" s="69"/>
      <c r="AI17" s="70">
        <v>0.2</v>
      </c>
      <c r="AJ17" s="71"/>
      <c r="AK17" s="70"/>
      <c r="AL17" s="71"/>
      <c r="AM17" s="70">
        <v>0.2</v>
      </c>
      <c r="AN17" s="72"/>
      <c r="AO17" s="73"/>
    </row>
    <row r="18" spans="1:41" ht="123" customHeight="1" thickBot="1" x14ac:dyDescent="0.25">
      <c r="A18" s="1272"/>
      <c r="B18" s="1249"/>
      <c r="C18" s="1276"/>
      <c r="D18" s="60" t="s">
        <v>69</v>
      </c>
      <c r="E18" s="61">
        <v>0.05</v>
      </c>
      <c r="F18" s="62" t="s">
        <v>40</v>
      </c>
      <c r="G18" s="63" t="s">
        <v>70</v>
      </c>
      <c r="H18" s="63" t="s">
        <v>71</v>
      </c>
      <c r="I18" s="63" t="s">
        <v>67</v>
      </c>
      <c r="J18" s="64">
        <v>0.05</v>
      </c>
      <c r="K18" s="65" t="s">
        <v>44</v>
      </c>
      <c r="L18" s="66">
        <v>45748</v>
      </c>
      <c r="M18" s="66">
        <v>46011</v>
      </c>
      <c r="N18" s="67" t="s">
        <v>45</v>
      </c>
      <c r="O18" s="68" t="s">
        <v>72</v>
      </c>
      <c r="P18" s="69"/>
      <c r="Q18" s="70"/>
      <c r="R18" s="69"/>
      <c r="S18" s="70"/>
      <c r="T18" s="69"/>
      <c r="U18" s="70"/>
      <c r="V18" s="69"/>
      <c r="W18" s="74">
        <v>0.2</v>
      </c>
      <c r="X18" s="69"/>
      <c r="Y18" s="70"/>
      <c r="Z18" s="69"/>
      <c r="AA18" s="74">
        <v>0.2</v>
      </c>
      <c r="AB18" s="69"/>
      <c r="AC18" s="70"/>
      <c r="AD18" s="75"/>
      <c r="AE18" s="74">
        <v>0.2</v>
      </c>
      <c r="AF18" s="69"/>
      <c r="AG18" s="70"/>
      <c r="AH18" s="69"/>
      <c r="AI18" s="74">
        <v>0.2</v>
      </c>
      <c r="AJ18" s="69"/>
      <c r="AK18" s="70"/>
      <c r="AL18" s="69"/>
      <c r="AM18" s="74">
        <v>0.2</v>
      </c>
      <c r="AN18" s="72"/>
      <c r="AO18" s="76"/>
    </row>
    <row r="19" spans="1:41" ht="84.75" customHeight="1" thickBot="1" x14ac:dyDescent="0.25">
      <c r="A19" s="1272"/>
      <c r="B19" s="1249"/>
      <c r="C19" s="1276"/>
      <c r="D19" s="1289" t="s">
        <v>73</v>
      </c>
      <c r="E19" s="1283">
        <f>J19+J20</f>
        <v>0.05</v>
      </c>
      <c r="F19" s="62" t="s">
        <v>40</v>
      </c>
      <c r="G19" s="1265" t="s">
        <v>74</v>
      </c>
      <c r="H19" s="63" t="s">
        <v>75</v>
      </c>
      <c r="I19" s="63" t="s">
        <v>76</v>
      </c>
      <c r="J19" s="64">
        <v>2.5000000000000001E-2</v>
      </c>
      <c r="K19" s="65" t="s">
        <v>44</v>
      </c>
      <c r="L19" s="66">
        <v>45689</v>
      </c>
      <c r="M19" s="66">
        <v>46011</v>
      </c>
      <c r="N19" s="67" t="s">
        <v>45</v>
      </c>
      <c r="O19" s="68" t="s">
        <v>77</v>
      </c>
      <c r="P19" s="69"/>
      <c r="Q19" s="70"/>
      <c r="R19" s="71"/>
      <c r="S19" s="70">
        <f>100%/11</f>
        <v>9.0909090909090912E-2</v>
      </c>
      <c r="T19" s="71"/>
      <c r="U19" s="70">
        <f>S19</f>
        <v>9.0909090909090912E-2</v>
      </c>
      <c r="V19" s="71"/>
      <c r="W19" s="70">
        <f>U19</f>
        <v>9.0909090909090912E-2</v>
      </c>
      <c r="X19" s="71"/>
      <c r="Y19" s="70">
        <f>W19</f>
        <v>9.0909090909090912E-2</v>
      </c>
      <c r="Z19" s="71"/>
      <c r="AA19" s="70">
        <f>Y19</f>
        <v>9.0909090909090912E-2</v>
      </c>
      <c r="AB19" s="71"/>
      <c r="AC19" s="70">
        <f>AA19</f>
        <v>9.0909090909090912E-2</v>
      </c>
      <c r="AD19" s="75"/>
      <c r="AE19" s="70">
        <f>AC19</f>
        <v>9.0909090909090912E-2</v>
      </c>
      <c r="AF19" s="71"/>
      <c r="AG19" s="70">
        <f>AE19</f>
        <v>9.0909090909090912E-2</v>
      </c>
      <c r="AH19" s="71"/>
      <c r="AI19" s="70">
        <f>AG19</f>
        <v>9.0909090909090912E-2</v>
      </c>
      <c r="AJ19" s="71"/>
      <c r="AK19" s="70">
        <f>AI19</f>
        <v>9.0909090909090912E-2</v>
      </c>
      <c r="AL19" s="71"/>
      <c r="AM19" s="70">
        <f>AK19</f>
        <v>9.0909090909090912E-2</v>
      </c>
      <c r="AN19" s="72"/>
      <c r="AO19" s="76"/>
    </row>
    <row r="20" spans="1:41" ht="84.75" customHeight="1" thickBot="1" x14ac:dyDescent="0.25">
      <c r="A20" s="1272"/>
      <c r="B20" s="32"/>
      <c r="C20" s="33"/>
      <c r="D20" s="1290"/>
      <c r="E20" s="1284"/>
      <c r="F20" s="62" t="s">
        <v>40</v>
      </c>
      <c r="G20" s="1266"/>
      <c r="H20" s="77" t="s">
        <v>78</v>
      </c>
      <c r="I20" s="77" t="s">
        <v>79</v>
      </c>
      <c r="J20" s="78">
        <v>2.5000000000000001E-2</v>
      </c>
      <c r="K20" s="65" t="s">
        <v>44</v>
      </c>
      <c r="L20" s="66">
        <v>45689</v>
      </c>
      <c r="M20" s="66">
        <v>46011</v>
      </c>
      <c r="N20" s="79" t="s">
        <v>45</v>
      </c>
      <c r="O20" s="80" t="s">
        <v>77</v>
      </c>
      <c r="P20" s="81"/>
      <c r="Q20" s="82"/>
      <c r="R20" s="83"/>
      <c r="S20" s="70">
        <f>100%/11</f>
        <v>9.0909090909090912E-2</v>
      </c>
      <c r="T20" s="71"/>
      <c r="U20" s="70">
        <f>S20</f>
        <v>9.0909090909090912E-2</v>
      </c>
      <c r="V20" s="71"/>
      <c r="W20" s="70">
        <f>U20</f>
        <v>9.0909090909090912E-2</v>
      </c>
      <c r="X20" s="71"/>
      <c r="Y20" s="70">
        <f>W20</f>
        <v>9.0909090909090912E-2</v>
      </c>
      <c r="Z20" s="71"/>
      <c r="AA20" s="70">
        <f>Y20</f>
        <v>9.0909090909090912E-2</v>
      </c>
      <c r="AB20" s="71"/>
      <c r="AC20" s="70">
        <f>AA20</f>
        <v>9.0909090909090912E-2</v>
      </c>
      <c r="AD20" s="75"/>
      <c r="AE20" s="70">
        <f>AC20</f>
        <v>9.0909090909090912E-2</v>
      </c>
      <c r="AF20" s="71"/>
      <c r="AG20" s="70">
        <f>AE20</f>
        <v>9.0909090909090912E-2</v>
      </c>
      <c r="AH20" s="71"/>
      <c r="AI20" s="70">
        <f>AG20</f>
        <v>9.0909090909090912E-2</v>
      </c>
      <c r="AJ20" s="71"/>
      <c r="AK20" s="70">
        <f>AI20</f>
        <v>9.0909090909090912E-2</v>
      </c>
      <c r="AL20" s="71"/>
      <c r="AM20" s="70">
        <f>AK20</f>
        <v>9.0909090909090912E-2</v>
      </c>
      <c r="AN20" s="84"/>
      <c r="AO20" s="85"/>
    </row>
    <row r="21" spans="1:41" ht="96" customHeight="1" thickBot="1" x14ac:dyDescent="0.25">
      <c r="A21" s="1272"/>
      <c r="B21" s="1249" t="s">
        <v>80</v>
      </c>
      <c r="C21" s="1276" t="s">
        <v>81</v>
      </c>
      <c r="D21" s="1286" t="s">
        <v>82</v>
      </c>
      <c r="E21" s="1280">
        <f>J21+J22+J23</f>
        <v>0.15000000000000002</v>
      </c>
      <c r="F21" s="18" t="s">
        <v>55</v>
      </c>
      <c r="G21" s="19" t="s">
        <v>83</v>
      </c>
      <c r="H21" s="19" t="s">
        <v>84</v>
      </c>
      <c r="I21" s="19" t="s">
        <v>85</v>
      </c>
      <c r="J21" s="22">
        <v>0.05</v>
      </c>
      <c r="K21" s="23" t="s">
        <v>44</v>
      </c>
      <c r="L21" s="24">
        <v>45689</v>
      </c>
      <c r="M21" s="24">
        <v>46011</v>
      </c>
      <c r="N21" s="25" t="s">
        <v>45</v>
      </c>
      <c r="O21" s="26" t="s">
        <v>86</v>
      </c>
      <c r="P21" s="27"/>
      <c r="Q21" s="28"/>
      <c r="R21" s="27"/>
      <c r="S21" s="70">
        <f>100%/11</f>
        <v>9.0909090909090912E-2</v>
      </c>
      <c r="T21" s="71"/>
      <c r="U21" s="70">
        <f>S21</f>
        <v>9.0909090909090912E-2</v>
      </c>
      <c r="V21" s="71"/>
      <c r="W21" s="70">
        <f>U21</f>
        <v>9.0909090909090912E-2</v>
      </c>
      <c r="X21" s="71"/>
      <c r="Y21" s="70">
        <f>W21</f>
        <v>9.0909090909090912E-2</v>
      </c>
      <c r="Z21" s="71"/>
      <c r="AA21" s="70">
        <f>Y21</f>
        <v>9.0909090909090912E-2</v>
      </c>
      <c r="AB21" s="71"/>
      <c r="AC21" s="70">
        <f>AA21</f>
        <v>9.0909090909090912E-2</v>
      </c>
      <c r="AD21" s="75"/>
      <c r="AE21" s="70">
        <f>AC21</f>
        <v>9.0909090909090912E-2</v>
      </c>
      <c r="AF21" s="71"/>
      <c r="AG21" s="70">
        <f>AE21</f>
        <v>9.0909090909090912E-2</v>
      </c>
      <c r="AH21" s="71"/>
      <c r="AI21" s="70">
        <f>AG21</f>
        <v>9.0909090909090912E-2</v>
      </c>
      <c r="AJ21" s="71"/>
      <c r="AK21" s="70">
        <f>AI21</f>
        <v>9.0909090909090912E-2</v>
      </c>
      <c r="AL21" s="71"/>
      <c r="AM21" s="70">
        <f>AK21</f>
        <v>9.0909090909090912E-2</v>
      </c>
      <c r="AN21" s="30"/>
      <c r="AO21" s="31"/>
    </row>
    <row r="22" spans="1:41" ht="188.25" customHeight="1" x14ac:dyDescent="0.2">
      <c r="A22" s="1272"/>
      <c r="B22" s="1249"/>
      <c r="C22" s="1276"/>
      <c r="D22" s="1287"/>
      <c r="E22" s="1281"/>
      <c r="F22" s="35" t="s">
        <v>55</v>
      </c>
      <c r="G22" s="37" t="s">
        <v>87</v>
      </c>
      <c r="H22" s="37" t="s">
        <v>88</v>
      </c>
      <c r="I22" s="37" t="s">
        <v>89</v>
      </c>
      <c r="J22" s="38">
        <v>0.05</v>
      </c>
      <c r="K22" s="39" t="s">
        <v>44</v>
      </c>
      <c r="L22" s="40">
        <v>45658</v>
      </c>
      <c r="M22" s="40">
        <v>46011</v>
      </c>
      <c r="N22" s="41" t="s">
        <v>45</v>
      </c>
      <c r="O22" s="42" t="s">
        <v>90</v>
      </c>
      <c r="P22" s="43"/>
      <c r="Q22" s="44">
        <f>100%/12</f>
        <v>8.3333333333333329E-2</v>
      </c>
      <c r="R22" s="43"/>
      <c r="S22" s="44">
        <f>Q22</f>
        <v>8.3333333333333329E-2</v>
      </c>
      <c r="T22" s="45"/>
      <c r="U22" s="44">
        <f>S22</f>
        <v>8.3333333333333329E-2</v>
      </c>
      <c r="V22" s="45"/>
      <c r="W22" s="44">
        <f>U22</f>
        <v>8.3333333333333329E-2</v>
      </c>
      <c r="X22" s="45"/>
      <c r="Y22" s="44">
        <f>W22</f>
        <v>8.3333333333333329E-2</v>
      </c>
      <c r="Z22" s="45"/>
      <c r="AA22" s="44">
        <f>Y22</f>
        <v>8.3333333333333329E-2</v>
      </c>
      <c r="AB22" s="45"/>
      <c r="AC22" s="44">
        <f>AA22</f>
        <v>8.3333333333333329E-2</v>
      </c>
      <c r="AD22" s="45"/>
      <c r="AE22" s="44">
        <f>AC22</f>
        <v>8.3333333333333329E-2</v>
      </c>
      <c r="AF22" s="45"/>
      <c r="AG22" s="44">
        <f>AE22</f>
        <v>8.3333333333333329E-2</v>
      </c>
      <c r="AH22" s="45"/>
      <c r="AI22" s="44">
        <f>AG22</f>
        <v>8.3333333333333329E-2</v>
      </c>
      <c r="AJ22" s="45"/>
      <c r="AK22" s="44">
        <f>AI22</f>
        <v>8.3333333333333329E-2</v>
      </c>
      <c r="AL22" s="43"/>
      <c r="AM22" s="44">
        <f>AK22</f>
        <v>8.3333333333333329E-2</v>
      </c>
      <c r="AN22" s="46"/>
      <c r="AO22" s="86"/>
    </row>
    <row r="23" spans="1:41" ht="42" customHeight="1" thickBot="1" x14ac:dyDescent="0.25">
      <c r="A23" s="1273"/>
      <c r="B23" s="1250"/>
      <c r="C23" s="1285"/>
      <c r="D23" s="1288"/>
      <c r="E23" s="1282"/>
      <c r="F23" s="49" t="s">
        <v>55</v>
      </c>
      <c r="G23" s="50" t="s">
        <v>91</v>
      </c>
      <c r="H23" s="1540" t="s">
        <v>916</v>
      </c>
      <c r="I23" s="50" t="s">
        <v>92</v>
      </c>
      <c r="J23" s="52">
        <v>0.05</v>
      </c>
      <c r="K23" s="53" t="s">
        <v>44</v>
      </c>
      <c r="L23" s="54">
        <v>45658</v>
      </c>
      <c r="M23" s="54">
        <v>46011</v>
      </c>
      <c r="N23" s="55" t="s">
        <v>45</v>
      </c>
      <c r="O23" s="56" t="s">
        <v>93</v>
      </c>
      <c r="P23" s="57"/>
      <c r="Q23" s="44">
        <f>100%/12</f>
        <v>8.3333333333333329E-2</v>
      </c>
      <c r="R23" s="43"/>
      <c r="S23" s="44">
        <f>Q23</f>
        <v>8.3333333333333329E-2</v>
      </c>
      <c r="T23" s="45"/>
      <c r="U23" s="44">
        <f>S23</f>
        <v>8.3333333333333329E-2</v>
      </c>
      <c r="V23" s="45"/>
      <c r="W23" s="44">
        <f>U23</f>
        <v>8.3333333333333329E-2</v>
      </c>
      <c r="X23" s="45"/>
      <c r="Y23" s="44">
        <f>W23</f>
        <v>8.3333333333333329E-2</v>
      </c>
      <c r="Z23" s="45"/>
      <c r="AA23" s="44">
        <f>Y23</f>
        <v>8.3333333333333329E-2</v>
      </c>
      <c r="AB23" s="45"/>
      <c r="AC23" s="44">
        <f>AA23</f>
        <v>8.3333333333333329E-2</v>
      </c>
      <c r="AD23" s="45"/>
      <c r="AE23" s="44">
        <f>AC23</f>
        <v>8.3333333333333329E-2</v>
      </c>
      <c r="AF23" s="45"/>
      <c r="AG23" s="44">
        <f>AE23</f>
        <v>8.3333333333333329E-2</v>
      </c>
      <c r="AH23" s="45"/>
      <c r="AI23" s="44">
        <f>AG23</f>
        <v>8.3333333333333329E-2</v>
      </c>
      <c r="AJ23" s="45"/>
      <c r="AK23" s="44">
        <f>AI23</f>
        <v>8.3333333333333329E-2</v>
      </c>
      <c r="AL23" s="43"/>
      <c r="AM23" s="44">
        <f>AK23</f>
        <v>8.3333333333333329E-2</v>
      </c>
      <c r="AN23" s="58"/>
      <c r="AO23" s="88"/>
    </row>
    <row r="24" spans="1:41" ht="18" customHeight="1" x14ac:dyDescent="0.2">
      <c r="A24" s="89" t="s">
        <v>94</v>
      </c>
      <c r="B24" s="90"/>
      <c r="C24" s="90" t="s">
        <v>95</v>
      </c>
      <c r="D24" s="90"/>
      <c r="E24" s="90" t="s">
        <v>96</v>
      </c>
      <c r="F24" s="90"/>
      <c r="G24" s="90" t="s">
        <v>96</v>
      </c>
      <c r="I24" s="90" t="s">
        <v>97</v>
      </c>
      <c r="J24" s="90"/>
      <c r="K24" s="90"/>
      <c r="L24" s="90"/>
      <c r="M24" s="90"/>
      <c r="N24" s="91"/>
      <c r="O24" s="92"/>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O24" s="91"/>
    </row>
    <row r="25" spans="1:41" ht="67.5" customHeight="1" x14ac:dyDescent="0.3">
      <c r="A25" s="94" t="s">
        <v>98</v>
      </c>
      <c r="B25" s="95"/>
      <c r="C25" s="95" t="s">
        <v>99</v>
      </c>
      <c r="D25" s="96"/>
      <c r="E25" s="97" t="s">
        <v>100</v>
      </c>
      <c r="F25" s="95"/>
      <c r="G25" s="97" t="s">
        <v>101</v>
      </c>
      <c r="H25" s="98"/>
      <c r="I25" s="95" t="s">
        <v>102</v>
      </c>
      <c r="J25" s="99"/>
      <c r="K25" s="95"/>
      <c r="L25" s="100"/>
      <c r="M25" s="100"/>
      <c r="N25" s="101"/>
      <c r="O25" s="102"/>
      <c r="AO25" s="91"/>
    </row>
    <row r="26" spans="1:41" ht="70.5" customHeight="1" thickBot="1" x14ac:dyDescent="0.35">
      <c r="A26" s="103" t="s">
        <v>103</v>
      </c>
      <c r="B26" s="104"/>
      <c r="C26" s="1261" t="s">
        <v>104</v>
      </c>
      <c r="D26" s="1261"/>
      <c r="E26" s="105" t="s">
        <v>105</v>
      </c>
      <c r="F26" s="104"/>
      <c r="G26" s="106" t="s">
        <v>106</v>
      </c>
      <c r="H26" s="107"/>
      <c r="I26" s="1262" t="s">
        <v>107</v>
      </c>
      <c r="J26" s="1262"/>
      <c r="K26" s="1262"/>
      <c r="L26" s="104" t="s">
        <v>108</v>
      </c>
      <c r="M26" s="104"/>
      <c r="N26" s="108"/>
      <c r="O26" s="109"/>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1"/>
    </row>
    <row r="27" spans="1:41" x14ac:dyDescent="0.2">
      <c r="A27" s="452">
        <v>45686</v>
      </c>
    </row>
    <row r="28" spans="1:41" x14ac:dyDescent="0.2">
      <c r="A28" s="1" t="s">
        <v>914</v>
      </c>
    </row>
  </sheetData>
  <mergeCells count="43">
    <mergeCell ref="A3:N8"/>
    <mergeCell ref="AN3:AO9"/>
    <mergeCell ref="A10:B10"/>
    <mergeCell ref="C10:C11"/>
    <mergeCell ref="D10:D11"/>
    <mergeCell ref="E10:E11"/>
    <mergeCell ref="F10:F11"/>
    <mergeCell ref="G10:G11"/>
    <mergeCell ref="H10:H11"/>
    <mergeCell ref="I10:I11"/>
    <mergeCell ref="X10:Y10"/>
    <mergeCell ref="Z10:AA10"/>
    <mergeCell ref="J10:J11"/>
    <mergeCell ref="K10:K11"/>
    <mergeCell ref="L10:L11"/>
    <mergeCell ref="M10:M11"/>
    <mergeCell ref="A12:A23"/>
    <mergeCell ref="B12:B19"/>
    <mergeCell ref="C12:C19"/>
    <mergeCell ref="D12:D16"/>
    <mergeCell ref="E12:E16"/>
    <mergeCell ref="E19:E20"/>
    <mergeCell ref="B21:B23"/>
    <mergeCell ref="C21:C23"/>
    <mergeCell ref="D21:D23"/>
    <mergeCell ref="E21:E23"/>
    <mergeCell ref="D19:D20"/>
    <mergeCell ref="C26:D26"/>
    <mergeCell ref="I26:K26"/>
    <mergeCell ref="AN10:AO10"/>
    <mergeCell ref="G19:G20"/>
    <mergeCell ref="AB10:AC10"/>
    <mergeCell ref="AD10:AE10"/>
    <mergeCell ref="AF10:AG10"/>
    <mergeCell ref="AH10:AI10"/>
    <mergeCell ref="AJ10:AK10"/>
    <mergeCell ref="AL10:AM10"/>
    <mergeCell ref="P10:Q10"/>
    <mergeCell ref="R10:S10"/>
    <mergeCell ref="T10:U10"/>
    <mergeCell ref="V10:W10"/>
    <mergeCell ref="N10:N11"/>
    <mergeCell ref="O10:O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7507D-C750-4650-A90B-B23043CC177F}">
  <dimension ref="A1:AP30"/>
  <sheetViews>
    <sheetView showGridLines="0" topLeftCell="A19" zoomScale="80" zoomScaleNormal="80" zoomScaleSheetLayoutView="100" workbookViewId="0">
      <selection activeCell="A31" sqref="A31"/>
    </sheetView>
  </sheetViews>
  <sheetFormatPr baseColWidth="10" defaultColWidth="11.42578125" defaultRowHeight="12.75" x14ac:dyDescent="0.2"/>
  <cols>
    <col min="1" max="1" width="29.85546875" style="369" customWidth="1"/>
    <col min="2" max="2" width="29.5703125" style="369" customWidth="1"/>
    <col min="3" max="3" width="19.85546875" style="369" customWidth="1"/>
    <col min="4" max="4" width="34" style="369" customWidth="1"/>
    <col min="5" max="5" width="23" style="370" customWidth="1"/>
    <col min="6" max="6" width="20.140625" style="370" customWidth="1"/>
    <col min="7" max="7" width="34.140625" style="369" customWidth="1"/>
    <col min="8" max="8" width="23.85546875" style="369" customWidth="1"/>
    <col min="9" max="9" width="19" style="369" customWidth="1"/>
    <col min="10" max="13" width="23.42578125" style="369" customWidth="1"/>
    <col min="14" max="14" width="12.5703125" style="369" customWidth="1"/>
    <col min="15" max="15" width="13.85546875" style="369" customWidth="1"/>
    <col min="16" max="39" width="6.42578125" style="369" customWidth="1"/>
    <col min="40" max="40" width="13.5703125" style="455" customWidth="1"/>
    <col min="41" max="41" width="33" style="456" customWidth="1"/>
    <col min="42" max="42" width="23.140625" style="369" customWidth="1"/>
    <col min="43" max="16384" width="11.42578125" style="369"/>
  </cols>
  <sheetData>
    <row r="1" spans="1:42" ht="15" x14ac:dyDescent="0.2">
      <c r="P1" s="371"/>
    </row>
    <row r="2" spans="1:42" ht="15.75" thickBot="1" x14ac:dyDescent="0.25">
      <c r="P2" s="371"/>
    </row>
    <row r="3" spans="1:42" ht="15" customHeight="1" x14ac:dyDescent="0.2">
      <c r="A3" s="1295" t="s">
        <v>447</v>
      </c>
      <c r="B3" s="1296"/>
      <c r="C3" s="1296"/>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1296"/>
      <c r="AD3" s="1296"/>
      <c r="AE3" s="1296"/>
      <c r="AF3" s="1296"/>
      <c r="AG3" s="1296"/>
      <c r="AH3" s="1296"/>
      <c r="AI3" s="1296"/>
      <c r="AJ3" s="1296"/>
      <c r="AK3" s="1296"/>
      <c r="AL3" s="1296"/>
      <c r="AM3" s="1296"/>
      <c r="AN3" s="1125" t="s">
        <v>0</v>
      </c>
      <c r="AO3" s="1126"/>
    </row>
    <row r="4" spans="1:42" ht="15" customHeight="1" x14ac:dyDescent="0.2">
      <c r="A4" s="1297"/>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127"/>
      <c r="AO4" s="1128"/>
    </row>
    <row r="5" spans="1:42" ht="15" customHeight="1" x14ac:dyDescent="0.2">
      <c r="A5" s="1297"/>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127"/>
      <c r="AO5" s="1128"/>
    </row>
    <row r="6" spans="1:42" ht="15" customHeight="1" x14ac:dyDescent="0.2">
      <c r="A6" s="1297"/>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127"/>
      <c r="AO6" s="1128"/>
    </row>
    <row r="7" spans="1:42" ht="15" customHeight="1" x14ac:dyDescent="0.2">
      <c r="A7" s="1297"/>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127"/>
      <c r="AO7" s="1128"/>
    </row>
    <row r="8" spans="1:42" ht="15.75" customHeight="1" thickBot="1" x14ac:dyDescent="0.25">
      <c r="A8" s="1299"/>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127"/>
      <c r="AO8" s="1128"/>
    </row>
    <row r="9" spans="1:42" ht="15.75" customHeight="1" thickBot="1" x14ac:dyDescent="0.25">
      <c r="A9" s="1301" t="s">
        <v>1</v>
      </c>
      <c r="B9" s="1302"/>
      <c r="C9" s="1302"/>
      <c r="D9" s="1302"/>
      <c r="E9" s="1302"/>
      <c r="F9" s="1302"/>
      <c r="G9" s="1303"/>
      <c r="H9" s="1304" t="s">
        <v>1</v>
      </c>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129"/>
      <c r="AO9" s="1130"/>
    </row>
    <row r="10" spans="1:42" ht="48" customHeight="1" thickBot="1" x14ac:dyDescent="0.25">
      <c r="A10" s="1131" t="s">
        <v>3</v>
      </c>
      <c r="B10" s="1132"/>
      <c r="C10" s="1306" t="s">
        <v>4</v>
      </c>
      <c r="D10" s="1117" t="s">
        <v>448</v>
      </c>
      <c r="E10" s="1308" t="s">
        <v>6</v>
      </c>
      <c r="F10" s="1308" t="s">
        <v>193</v>
      </c>
      <c r="G10" s="1306" t="s">
        <v>8</v>
      </c>
      <c r="H10" s="1306" t="s">
        <v>9</v>
      </c>
      <c r="I10" s="1306" t="s">
        <v>10</v>
      </c>
      <c r="J10" s="1306" t="s">
        <v>11</v>
      </c>
      <c r="K10" s="1117" t="s">
        <v>12</v>
      </c>
      <c r="L10" s="1117" t="s">
        <v>13</v>
      </c>
      <c r="M10" s="1117" t="s">
        <v>14</v>
      </c>
      <c r="N10" s="1306" t="s">
        <v>15</v>
      </c>
      <c r="O10" s="1117" t="s">
        <v>16</v>
      </c>
      <c r="P10" s="1135" t="s">
        <v>17</v>
      </c>
      <c r="Q10" s="1136"/>
      <c r="R10" s="1135" t="s">
        <v>18</v>
      </c>
      <c r="S10" s="1136"/>
      <c r="T10" s="1135" t="s">
        <v>19</v>
      </c>
      <c r="U10" s="1136"/>
      <c r="V10" s="1135" t="s">
        <v>20</v>
      </c>
      <c r="W10" s="1136"/>
      <c r="X10" s="1135" t="s">
        <v>21</v>
      </c>
      <c r="Y10" s="1136"/>
      <c r="Z10" s="1135" t="s">
        <v>22</v>
      </c>
      <c r="AA10" s="1136"/>
      <c r="AB10" s="1135" t="s">
        <v>23</v>
      </c>
      <c r="AC10" s="1136"/>
      <c r="AD10" s="1135" t="s">
        <v>24</v>
      </c>
      <c r="AE10" s="1136"/>
      <c r="AF10" s="1135" t="s">
        <v>25</v>
      </c>
      <c r="AG10" s="1136"/>
      <c r="AH10" s="1135" t="s">
        <v>26</v>
      </c>
      <c r="AI10" s="1136"/>
      <c r="AJ10" s="1135" t="s">
        <v>27</v>
      </c>
      <c r="AK10" s="1136"/>
      <c r="AL10" s="1135" t="s">
        <v>28</v>
      </c>
      <c r="AM10" s="1136"/>
      <c r="AN10" s="1140" t="s">
        <v>380</v>
      </c>
      <c r="AO10" s="1141"/>
    </row>
    <row r="11" spans="1:42" ht="69.75" customHeight="1" thickBot="1" x14ac:dyDescent="0.25">
      <c r="A11" s="211" t="s">
        <v>30</v>
      </c>
      <c r="B11" s="211" t="s">
        <v>31</v>
      </c>
      <c r="C11" s="1307"/>
      <c r="D11" s="1241"/>
      <c r="E11" s="1309"/>
      <c r="F11" s="1309"/>
      <c r="G11" s="1307"/>
      <c r="H11" s="1307"/>
      <c r="I11" s="1307"/>
      <c r="J11" s="1307"/>
      <c r="K11" s="1241"/>
      <c r="L11" s="1241"/>
      <c r="M11" s="1241"/>
      <c r="N11" s="1307"/>
      <c r="O11" s="1241"/>
      <c r="P11" s="457" t="s">
        <v>32</v>
      </c>
      <c r="Q11" s="458" t="s">
        <v>33</v>
      </c>
      <c r="R11" s="457" t="s">
        <v>32</v>
      </c>
      <c r="S11" s="458" t="s">
        <v>33</v>
      </c>
      <c r="T11" s="457" t="s">
        <v>32</v>
      </c>
      <c r="U11" s="458" t="s">
        <v>33</v>
      </c>
      <c r="V11" s="457" t="s">
        <v>32</v>
      </c>
      <c r="W11" s="458" t="s">
        <v>33</v>
      </c>
      <c r="X11" s="457" t="s">
        <v>32</v>
      </c>
      <c r="Y11" s="458" t="s">
        <v>33</v>
      </c>
      <c r="Z11" s="457" t="s">
        <v>32</v>
      </c>
      <c r="AA11" s="458" t="s">
        <v>33</v>
      </c>
      <c r="AB11" s="457" t="s">
        <v>32</v>
      </c>
      <c r="AC11" s="458" t="s">
        <v>33</v>
      </c>
      <c r="AD11" s="457" t="s">
        <v>32</v>
      </c>
      <c r="AE11" s="458" t="s">
        <v>33</v>
      </c>
      <c r="AF11" s="457" t="s">
        <v>32</v>
      </c>
      <c r="AG11" s="458" t="s">
        <v>33</v>
      </c>
      <c r="AH11" s="457" t="s">
        <v>32</v>
      </c>
      <c r="AI11" s="458" t="s">
        <v>33</v>
      </c>
      <c r="AJ11" s="457" t="s">
        <v>32</v>
      </c>
      <c r="AK11" s="458" t="s">
        <v>33</v>
      </c>
      <c r="AL11" s="457" t="s">
        <v>32</v>
      </c>
      <c r="AM11" s="458" t="s">
        <v>33</v>
      </c>
      <c r="AN11" s="459" t="s">
        <v>34</v>
      </c>
      <c r="AO11" s="640" t="s">
        <v>35</v>
      </c>
    </row>
    <row r="12" spans="1:42" s="480" customFormat="1" ht="85.5" customHeight="1" x14ac:dyDescent="0.2">
      <c r="A12" s="1310" t="s">
        <v>36</v>
      </c>
      <c r="B12" s="1310" t="s">
        <v>137</v>
      </c>
      <c r="C12" s="1310" t="s">
        <v>449</v>
      </c>
      <c r="D12" s="1310" t="s">
        <v>450</v>
      </c>
      <c r="E12" s="1312">
        <f>SUM(J12:J13)</f>
        <v>0.1</v>
      </c>
      <c r="F12" s="1313" t="s">
        <v>451</v>
      </c>
      <c r="G12" s="462" t="s">
        <v>452</v>
      </c>
      <c r="H12" s="463" t="s">
        <v>453</v>
      </c>
      <c r="I12" s="461" t="s">
        <v>454</v>
      </c>
      <c r="J12" s="464">
        <v>0.05</v>
      </c>
      <c r="K12" s="465" t="s">
        <v>455</v>
      </c>
      <c r="L12" s="466">
        <v>45839</v>
      </c>
      <c r="M12" s="466">
        <v>45869</v>
      </c>
      <c r="N12" s="463" t="s">
        <v>142</v>
      </c>
      <c r="O12" s="467" t="s">
        <v>46</v>
      </c>
      <c r="P12" s="468"/>
      <c r="Q12" s="469"/>
      <c r="R12" s="470"/>
      <c r="S12" s="225"/>
      <c r="T12" s="471"/>
      <c r="U12" s="472"/>
      <c r="V12" s="471"/>
      <c r="W12" s="472"/>
      <c r="X12" s="471"/>
      <c r="Y12" s="472"/>
      <c r="Z12" s="471"/>
      <c r="AA12" s="473"/>
      <c r="AB12" s="471"/>
      <c r="AC12" s="474">
        <v>1</v>
      </c>
      <c r="AD12" s="471"/>
      <c r="AE12" s="472"/>
      <c r="AF12" s="471"/>
      <c r="AG12" s="472"/>
      <c r="AH12" s="471"/>
      <c r="AI12" s="472"/>
      <c r="AJ12" s="471"/>
      <c r="AK12" s="475"/>
      <c r="AL12" s="476"/>
      <c r="AM12" s="477"/>
      <c r="AN12" s="478"/>
      <c r="AO12" s="479"/>
    </row>
    <row r="13" spans="1:42" s="480" customFormat="1" ht="85.5" customHeight="1" x14ac:dyDescent="0.2">
      <c r="A13" s="1310"/>
      <c r="B13" s="1310"/>
      <c r="C13" s="1310"/>
      <c r="D13" s="1310"/>
      <c r="E13" s="1281"/>
      <c r="F13" s="1314"/>
      <c r="G13" s="37" t="s">
        <v>456</v>
      </c>
      <c r="H13" s="460" t="s">
        <v>457</v>
      </c>
      <c r="I13" s="34" t="s">
        <v>458</v>
      </c>
      <c r="J13" s="481">
        <v>0.05</v>
      </c>
      <c r="K13" s="481" t="s">
        <v>459</v>
      </c>
      <c r="L13" s="482">
        <v>45992</v>
      </c>
      <c r="M13" s="482">
        <v>46022</v>
      </c>
      <c r="N13" s="460" t="s">
        <v>142</v>
      </c>
      <c r="O13" s="42" t="s">
        <v>50</v>
      </c>
      <c r="P13" s="483"/>
      <c r="Q13" s="484"/>
      <c r="R13" s="327"/>
      <c r="S13" s="235"/>
      <c r="T13" s="320"/>
      <c r="U13" s="235"/>
      <c r="V13" s="320"/>
      <c r="W13" s="235"/>
      <c r="X13" s="320"/>
      <c r="Y13" s="235"/>
      <c r="Z13" s="320"/>
      <c r="AA13" s="235"/>
      <c r="AB13" s="320"/>
      <c r="AC13" s="235"/>
      <c r="AD13" s="320"/>
      <c r="AE13" s="235"/>
      <c r="AF13" s="320"/>
      <c r="AG13" s="235"/>
      <c r="AH13" s="320"/>
      <c r="AI13" s="235"/>
      <c r="AJ13" s="320"/>
      <c r="AK13" s="235"/>
      <c r="AL13" s="485"/>
      <c r="AM13" s="235">
        <v>1</v>
      </c>
      <c r="AN13" s="232"/>
      <c r="AO13" s="486"/>
    </row>
    <row r="14" spans="1:42" s="480" customFormat="1" ht="85.5" customHeight="1" x14ac:dyDescent="0.2">
      <c r="A14" s="1310"/>
      <c r="B14" s="1310"/>
      <c r="C14" s="1310"/>
      <c r="D14" s="1311" t="s">
        <v>460</v>
      </c>
      <c r="E14" s="1281">
        <f>SUM(J14:J17)</f>
        <v>0.44999999999999996</v>
      </c>
      <c r="F14" s="1314" t="s">
        <v>451</v>
      </c>
      <c r="G14" s="37" t="s">
        <v>461</v>
      </c>
      <c r="H14" s="460" t="s">
        <v>462</v>
      </c>
      <c r="I14" s="34" t="s">
        <v>463</v>
      </c>
      <c r="J14" s="481">
        <v>0.2</v>
      </c>
      <c r="K14" s="133" t="s">
        <v>455</v>
      </c>
      <c r="L14" s="482">
        <v>45658</v>
      </c>
      <c r="M14" s="482">
        <v>46022</v>
      </c>
      <c r="N14" s="460" t="s">
        <v>142</v>
      </c>
      <c r="O14" s="42" t="s">
        <v>68</v>
      </c>
      <c r="P14" s="483"/>
      <c r="Q14" s="488">
        <v>8.3299999999999999E-2</v>
      </c>
      <c r="R14" s="248"/>
      <c r="S14" s="489">
        <v>8.3299999999999999E-2</v>
      </c>
      <c r="T14" s="248"/>
      <c r="U14" s="489">
        <v>8.3299999999999999E-2</v>
      </c>
      <c r="V14" s="248"/>
      <c r="W14" s="489">
        <v>8.3299999999999999E-2</v>
      </c>
      <c r="X14" s="248"/>
      <c r="Y14" s="489">
        <v>8.3299999999999999E-2</v>
      </c>
      <c r="Z14" s="490"/>
      <c r="AA14" s="489">
        <v>8.3299999999999999E-2</v>
      </c>
      <c r="AB14" s="490"/>
      <c r="AC14" s="489">
        <v>8.3299999999999999E-2</v>
      </c>
      <c r="AD14" s="248"/>
      <c r="AE14" s="489">
        <v>8.3299999999999999E-2</v>
      </c>
      <c r="AF14" s="490"/>
      <c r="AG14" s="489">
        <v>8.3299999999999999E-2</v>
      </c>
      <c r="AH14" s="320"/>
      <c r="AI14" s="489">
        <v>8.3299999999999999E-2</v>
      </c>
      <c r="AJ14" s="320"/>
      <c r="AK14" s="489">
        <v>8.3299999999999999E-2</v>
      </c>
      <c r="AL14" s="491"/>
      <c r="AM14" s="489">
        <v>8.3699999999999997E-2</v>
      </c>
      <c r="AN14" s="492"/>
      <c r="AO14" s="486"/>
      <c r="AP14" s="493"/>
    </row>
    <row r="15" spans="1:42" s="480" customFormat="1" ht="85.5" customHeight="1" x14ac:dyDescent="0.2">
      <c r="A15" s="1310"/>
      <c r="B15" s="1310"/>
      <c r="C15" s="1310"/>
      <c r="D15" s="1315"/>
      <c r="E15" s="1281"/>
      <c r="F15" s="1314"/>
      <c r="G15" s="161" t="s">
        <v>464</v>
      </c>
      <c r="H15" s="494" t="s">
        <v>465</v>
      </c>
      <c r="I15" s="495" t="s">
        <v>466</v>
      </c>
      <c r="J15" s="127">
        <v>0.05</v>
      </c>
      <c r="K15" s="128" t="s">
        <v>455</v>
      </c>
      <c r="L15" s="496">
        <v>45658</v>
      </c>
      <c r="M15" s="496">
        <v>46022</v>
      </c>
      <c r="N15" s="494" t="s">
        <v>142</v>
      </c>
      <c r="O15" s="497" t="s">
        <v>222</v>
      </c>
      <c r="P15" s="498"/>
      <c r="Q15" s="235">
        <v>4</v>
      </c>
      <c r="R15" s="499"/>
      <c r="S15" s="235">
        <v>4</v>
      </c>
      <c r="T15" s="320"/>
      <c r="U15" s="235">
        <v>4</v>
      </c>
      <c r="V15" s="320"/>
      <c r="W15" s="235">
        <v>4</v>
      </c>
      <c r="X15" s="320"/>
      <c r="Y15" s="235">
        <v>4</v>
      </c>
      <c r="Z15" s="320"/>
      <c r="AA15" s="235">
        <v>4</v>
      </c>
      <c r="AB15" s="320"/>
      <c r="AC15" s="235">
        <v>4</v>
      </c>
      <c r="AD15" s="320"/>
      <c r="AE15" s="235">
        <v>4</v>
      </c>
      <c r="AF15" s="320"/>
      <c r="AG15" s="235">
        <v>4</v>
      </c>
      <c r="AH15" s="320"/>
      <c r="AI15" s="235">
        <v>4</v>
      </c>
      <c r="AJ15" s="320"/>
      <c r="AK15" s="500">
        <v>4</v>
      </c>
      <c r="AL15" s="491"/>
      <c r="AM15" s="500">
        <v>4</v>
      </c>
      <c r="AN15" s="232"/>
      <c r="AO15" s="486"/>
      <c r="AP15" s="493"/>
    </row>
    <row r="16" spans="1:42" s="480" customFormat="1" ht="85.5" customHeight="1" x14ac:dyDescent="0.2">
      <c r="A16" s="1310"/>
      <c r="B16" s="1310"/>
      <c r="C16" s="1310"/>
      <c r="D16" s="1315"/>
      <c r="E16" s="1281"/>
      <c r="F16" s="1314"/>
      <c r="G16" s="1138" t="s">
        <v>467</v>
      </c>
      <c r="H16" s="494" t="s">
        <v>468</v>
      </c>
      <c r="I16" s="494" t="s">
        <v>469</v>
      </c>
      <c r="J16" s="127">
        <v>0.1</v>
      </c>
      <c r="K16" s="128" t="s">
        <v>455</v>
      </c>
      <c r="L16" s="496">
        <v>45689</v>
      </c>
      <c r="M16" s="496">
        <v>46022</v>
      </c>
      <c r="N16" s="494" t="s">
        <v>142</v>
      </c>
      <c r="O16" s="497" t="s">
        <v>231</v>
      </c>
      <c r="P16" s="498"/>
      <c r="Q16" s="235">
        <v>1</v>
      </c>
      <c r="R16" s="499"/>
      <c r="S16" s="235">
        <v>1</v>
      </c>
      <c r="T16" s="320"/>
      <c r="U16" s="235">
        <v>1</v>
      </c>
      <c r="V16" s="320"/>
      <c r="W16" s="235">
        <v>1</v>
      </c>
      <c r="X16" s="320"/>
      <c r="Y16" s="235">
        <v>1</v>
      </c>
      <c r="Z16" s="320"/>
      <c r="AA16" s="235">
        <v>1</v>
      </c>
      <c r="AB16" s="320"/>
      <c r="AC16" s="235">
        <v>1</v>
      </c>
      <c r="AD16" s="320"/>
      <c r="AE16" s="235">
        <v>1</v>
      </c>
      <c r="AF16" s="320"/>
      <c r="AG16" s="235">
        <v>1</v>
      </c>
      <c r="AH16" s="320"/>
      <c r="AI16" s="235">
        <v>1</v>
      </c>
      <c r="AJ16" s="320"/>
      <c r="AK16" s="500">
        <v>1</v>
      </c>
      <c r="AL16" s="491"/>
      <c r="AM16" s="500">
        <v>1</v>
      </c>
      <c r="AN16" s="232"/>
      <c r="AO16" s="486"/>
      <c r="AP16" s="493"/>
    </row>
    <row r="17" spans="1:42" s="480" customFormat="1" ht="85.5" customHeight="1" x14ac:dyDescent="0.2">
      <c r="A17" s="1310"/>
      <c r="B17" s="1310"/>
      <c r="C17" s="1310"/>
      <c r="D17" s="1315"/>
      <c r="E17" s="1281"/>
      <c r="F17" s="1314"/>
      <c r="G17" s="1138"/>
      <c r="H17" s="494" t="s">
        <v>470</v>
      </c>
      <c r="I17" s="494" t="s">
        <v>471</v>
      </c>
      <c r="J17" s="127">
        <v>0.1</v>
      </c>
      <c r="K17" s="128" t="s">
        <v>455</v>
      </c>
      <c r="L17" s="496">
        <v>45688</v>
      </c>
      <c r="M17" s="496">
        <v>45869</v>
      </c>
      <c r="N17" s="494" t="s">
        <v>142</v>
      </c>
      <c r="O17" s="497" t="s">
        <v>231</v>
      </c>
      <c r="P17" s="498"/>
      <c r="Q17" s="235">
        <v>1</v>
      </c>
      <c r="R17" s="499"/>
      <c r="S17" s="235"/>
      <c r="T17" s="320"/>
      <c r="U17" s="235"/>
      <c r="V17" s="320"/>
      <c r="W17" s="235"/>
      <c r="X17" s="320"/>
      <c r="Y17" s="235"/>
      <c r="Z17" s="320"/>
      <c r="AA17" s="235"/>
      <c r="AB17" s="320"/>
      <c r="AC17" s="235">
        <v>1</v>
      </c>
      <c r="AD17" s="320"/>
      <c r="AE17" s="501"/>
      <c r="AF17" s="320"/>
      <c r="AG17" s="501"/>
      <c r="AH17" s="320"/>
      <c r="AI17" s="501"/>
      <c r="AJ17" s="320"/>
      <c r="AK17" s="502"/>
      <c r="AL17" s="320"/>
      <c r="AM17" s="502"/>
      <c r="AN17" s="232"/>
      <c r="AO17" s="486"/>
      <c r="AP17" s="493"/>
    </row>
    <row r="18" spans="1:42" s="480" customFormat="1" ht="85.5" customHeight="1" x14ac:dyDescent="0.2">
      <c r="A18" s="1310"/>
      <c r="B18" s="1310"/>
      <c r="C18" s="1310"/>
      <c r="D18" s="1315"/>
      <c r="E18" s="1281">
        <f>J18+J19</f>
        <v>0.1</v>
      </c>
      <c r="F18" s="34"/>
      <c r="G18" s="161" t="s">
        <v>472</v>
      </c>
      <c r="H18" s="494" t="s">
        <v>473</v>
      </c>
      <c r="I18" s="494" t="s">
        <v>474</v>
      </c>
      <c r="J18" s="127">
        <v>0.05</v>
      </c>
      <c r="K18" s="128" t="s">
        <v>455</v>
      </c>
      <c r="L18" s="503">
        <v>45717</v>
      </c>
      <c r="M18" s="496">
        <v>46022</v>
      </c>
      <c r="N18" s="494" t="s">
        <v>142</v>
      </c>
      <c r="O18" s="497" t="s">
        <v>72</v>
      </c>
      <c r="P18" s="498"/>
      <c r="Q18" s="488"/>
      <c r="R18" s="499"/>
      <c r="S18" s="235"/>
      <c r="T18" s="320"/>
      <c r="U18" s="504">
        <v>0.25</v>
      </c>
      <c r="V18" s="320"/>
      <c r="W18" s="235"/>
      <c r="X18" s="320"/>
      <c r="Y18" s="235"/>
      <c r="Z18" s="320"/>
      <c r="AA18" s="504">
        <v>0.25</v>
      </c>
      <c r="AB18" s="320"/>
      <c r="AC18" s="235"/>
      <c r="AD18" s="232"/>
      <c r="AE18" s="505"/>
      <c r="AF18" s="320"/>
      <c r="AG18" s="504">
        <v>0.25</v>
      </c>
      <c r="AH18" s="320"/>
      <c r="AI18" s="504"/>
      <c r="AJ18" s="506"/>
      <c r="AK18" s="504"/>
      <c r="AL18" s="320"/>
      <c r="AM18" s="504">
        <v>0.25</v>
      </c>
      <c r="AN18" s="492"/>
      <c r="AO18" s="486"/>
      <c r="AP18" s="493"/>
    </row>
    <row r="19" spans="1:42" s="480" customFormat="1" ht="85.5" customHeight="1" x14ac:dyDescent="0.2">
      <c r="A19" s="1310"/>
      <c r="B19" s="1310"/>
      <c r="C19" s="1310"/>
      <c r="D19" s="1316"/>
      <c r="E19" s="1281"/>
      <c r="F19" s="34" t="s">
        <v>451</v>
      </c>
      <c r="G19" s="161" t="s">
        <v>475</v>
      </c>
      <c r="H19" s="494" t="s">
        <v>476</v>
      </c>
      <c r="I19" s="494" t="s">
        <v>477</v>
      </c>
      <c r="J19" s="127">
        <v>0.05</v>
      </c>
      <c r="K19" s="128" t="s">
        <v>455</v>
      </c>
      <c r="L19" s="496">
        <v>45870</v>
      </c>
      <c r="M19" s="496">
        <v>46022</v>
      </c>
      <c r="N19" s="494" t="s">
        <v>142</v>
      </c>
      <c r="O19" s="497" t="s">
        <v>163</v>
      </c>
      <c r="P19" s="498"/>
      <c r="Q19" s="507"/>
      <c r="R19" s="499"/>
      <c r="S19" s="235"/>
      <c r="T19" s="320"/>
      <c r="U19" s="235"/>
      <c r="V19" s="320"/>
      <c r="W19" s="251"/>
      <c r="X19" s="320"/>
      <c r="Y19" s="251"/>
      <c r="Z19" s="320"/>
      <c r="AA19" s="251"/>
      <c r="AB19" s="320"/>
      <c r="AC19" s="251"/>
      <c r="AD19" s="506"/>
      <c r="AE19" s="251">
        <v>0.2</v>
      </c>
      <c r="AF19" s="508"/>
      <c r="AG19" s="251">
        <v>0.2</v>
      </c>
      <c r="AH19" s="506"/>
      <c r="AI19" s="251">
        <v>0.2</v>
      </c>
      <c r="AJ19" s="320"/>
      <c r="AK19" s="251">
        <v>0.2</v>
      </c>
      <c r="AL19" s="320"/>
      <c r="AM19" s="251">
        <v>0.2</v>
      </c>
      <c r="AN19" s="509"/>
      <c r="AO19" s="47"/>
    </row>
    <row r="20" spans="1:42" s="480" customFormat="1" ht="85.5" customHeight="1" x14ac:dyDescent="0.2">
      <c r="A20" s="1310"/>
      <c r="B20" s="1310"/>
      <c r="C20" s="460" t="s">
        <v>478</v>
      </c>
      <c r="D20" s="460" t="s">
        <v>479</v>
      </c>
      <c r="E20" s="34">
        <v>0.15</v>
      </c>
      <c r="F20" s="34" t="s">
        <v>451</v>
      </c>
      <c r="G20" s="37" t="s">
        <v>480</v>
      </c>
      <c r="H20" s="494" t="s">
        <v>481</v>
      </c>
      <c r="I20" s="494" t="s">
        <v>482</v>
      </c>
      <c r="J20" s="127">
        <v>0.15</v>
      </c>
      <c r="K20" s="128" t="s">
        <v>455</v>
      </c>
      <c r="L20" s="496">
        <v>45717</v>
      </c>
      <c r="M20" s="496">
        <v>46022</v>
      </c>
      <c r="N20" s="494" t="s">
        <v>483</v>
      </c>
      <c r="O20" s="497" t="s">
        <v>77</v>
      </c>
      <c r="P20" s="498"/>
      <c r="Q20" s="507"/>
      <c r="R20" s="499"/>
      <c r="S20" s="235"/>
      <c r="T20" s="320"/>
      <c r="U20" s="235">
        <v>1</v>
      </c>
      <c r="V20" s="320"/>
      <c r="W20" s="235"/>
      <c r="X20" s="320"/>
      <c r="Y20" s="510"/>
      <c r="Z20" s="320"/>
      <c r="AA20" s="510"/>
      <c r="AB20" s="320"/>
      <c r="AC20" s="510"/>
      <c r="AD20" s="320"/>
      <c r="AE20" s="510"/>
      <c r="AF20" s="320"/>
      <c r="AG20" s="511">
        <v>1</v>
      </c>
      <c r="AH20" s="320"/>
      <c r="AI20" s="510"/>
      <c r="AJ20" s="320"/>
      <c r="AK20" s="510">
        <v>1</v>
      </c>
      <c r="AL20" s="320"/>
      <c r="AM20" s="510"/>
      <c r="AN20" s="232"/>
      <c r="AO20" s="47"/>
      <c r="AP20" s="493"/>
    </row>
    <row r="21" spans="1:42" s="480" customFormat="1" ht="108.75" customHeight="1" x14ac:dyDescent="0.2">
      <c r="A21" s="1310"/>
      <c r="B21" s="1310" t="s">
        <v>484</v>
      </c>
      <c r="C21" s="1310" t="s">
        <v>485</v>
      </c>
      <c r="D21" s="1310" t="s">
        <v>486</v>
      </c>
      <c r="E21" s="1281">
        <f>SUM(J21:J22)</f>
        <v>0.15000000000000002</v>
      </c>
      <c r="F21" s="1281" t="s">
        <v>451</v>
      </c>
      <c r="G21" s="37" t="s">
        <v>487</v>
      </c>
      <c r="H21" s="460" t="s">
        <v>488</v>
      </c>
      <c r="I21" s="460" t="s">
        <v>489</v>
      </c>
      <c r="J21" s="481">
        <v>0.1</v>
      </c>
      <c r="K21" s="133" t="s">
        <v>455</v>
      </c>
      <c r="L21" s="482">
        <v>45689</v>
      </c>
      <c r="M21" s="482">
        <v>46022</v>
      </c>
      <c r="N21" s="460" t="s">
        <v>142</v>
      </c>
      <c r="O21" s="42" t="s">
        <v>86</v>
      </c>
      <c r="P21" s="512"/>
      <c r="Q21" s="513"/>
      <c r="R21" s="514"/>
      <c r="S21" s="513">
        <v>9.0899999999999995E-2</v>
      </c>
      <c r="T21" s="515"/>
      <c r="U21" s="513">
        <v>9.0899999999999995E-2</v>
      </c>
      <c r="V21" s="515"/>
      <c r="W21" s="513">
        <v>9.0899999999999995E-2</v>
      </c>
      <c r="X21" s="515"/>
      <c r="Y21" s="513">
        <v>9.0899999999999995E-2</v>
      </c>
      <c r="Z21" s="515"/>
      <c r="AA21" s="513">
        <v>9.0899999999999995E-2</v>
      </c>
      <c r="AB21" s="515"/>
      <c r="AC21" s="513">
        <v>9.0899999999999995E-2</v>
      </c>
      <c r="AD21" s="516"/>
      <c r="AE21" s="513">
        <v>9.0899999999999995E-2</v>
      </c>
      <c r="AF21" s="515"/>
      <c r="AG21" s="513">
        <v>9.0899999999999995E-2</v>
      </c>
      <c r="AH21" s="515"/>
      <c r="AI21" s="513">
        <v>9.0899999999999995E-2</v>
      </c>
      <c r="AJ21" s="515"/>
      <c r="AK21" s="513">
        <v>9.0899999999999995E-2</v>
      </c>
      <c r="AL21" s="515"/>
      <c r="AM21" s="513">
        <v>9.0999999999999998E-2</v>
      </c>
      <c r="AN21" s="232"/>
      <c r="AO21" s="486"/>
      <c r="AP21" s="493"/>
    </row>
    <row r="22" spans="1:42" s="480" customFormat="1" ht="134.25" customHeight="1" x14ac:dyDescent="0.2">
      <c r="A22" s="1310"/>
      <c r="B22" s="1310"/>
      <c r="C22" s="1310"/>
      <c r="D22" s="1310"/>
      <c r="E22" s="1281"/>
      <c r="F22" s="1281"/>
      <c r="G22" s="37" t="s">
        <v>490</v>
      </c>
      <c r="H22" s="460" t="s">
        <v>491</v>
      </c>
      <c r="I22" s="460" t="s">
        <v>492</v>
      </c>
      <c r="J22" s="481">
        <v>0.05</v>
      </c>
      <c r="K22" s="133" t="s">
        <v>455</v>
      </c>
      <c r="L22" s="482">
        <v>45717</v>
      </c>
      <c r="M22" s="482" t="s">
        <v>493</v>
      </c>
      <c r="N22" s="460" t="s">
        <v>483</v>
      </c>
      <c r="O22" s="42" t="s">
        <v>90</v>
      </c>
      <c r="P22" s="483"/>
      <c r="Q22" s="484"/>
      <c r="R22" s="327"/>
      <c r="S22" s="235"/>
      <c r="T22" s="320"/>
      <c r="U22" s="235">
        <v>1</v>
      </c>
      <c r="V22" s="320"/>
      <c r="W22" s="235"/>
      <c r="X22" s="320"/>
      <c r="Y22" s="235"/>
      <c r="Z22" s="320"/>
      <c r="AA22" s="235">
        <v>1</v>
      </c>
      <c r="AB22" s="320"/>
      <c r="AC22" s="511"/>
      <c r="AD22" s="232"/>
      <c r="AE22" s="235"/>
      <c r="AF22" s="232"/>
      <c r="AG22" s="235">
        <v>1</v>
      </c>
      <c r="AH22" s="232"/>
      <c r="AI22" s="235"/>
      <c r="AJ22" s="320"/>
      <c r="AK22" s="235">
        <v>1</v>
      </c>
      <c r="AL22" s="320"/>
      <c r="AM22" s="235"/>
      <c r="AN22" s="506"/>
      <c r="AO22" s="47"/>
      <c r="AP22" s="493"/>
    </row>
    <row r="23" spans="1:42" s="480" customFormat="1" ht="85.5" customHeight="1" thickBot="1" x14ac:dyDescent="0.25">
      <c r="A23" s="1311"/>
      <c r="B23" s="487" t="s">
        <v>137</v>
      </c>
      <c r="C23" s="487" t="s">
        <v>494</v>
      </c>
      <c r="D23" s="487" t="s">
        <v>495</v>
      </c>
      <c r="E23" s="517">
        <v>0.05</v>
      </c>
      <c r="F23" s="517" t="s">
        <v>451</v>
      </c>
      <c r="G23" s="518" t="s">
        <v>496</v>
      </c>
      <c r="H23" s="487" t="s">
        <v>497</v>
      </c>
      <c r="I23" s="487" t="s">
        <v>301</v>
      </c>
      <c r="J23" s="519">
        <v>0.05</v>
      </c>
      <c r="K23" s="520" t="s">
        <v>455</v>
      </c>
      <c r="L23" s="521">
        <v>45658</v>
      </c>
      <c r="M23" s="521">
        <v>46022</v>
      </c>
      <c r="N23" s="487" t="s">
        <v>142</v>
      </c>
      <c r="O23" s="522" t="s">
        <v>284</v>
      </c>
      <c r="P23" s="523"/>
      <c r="Q23" s="524">
        <v>8.3299999999999999E-2</v>
      </c>
      <c r="R23" s="271"/>
      <c r="S23" s="525">
        <v>8.3299999999999999E-2</v>
      </c>
      <c r="T23" s="271"/>
      <c r="U23" s="525">
        <v>8.3299999999999999E-2</v>
      </c>
      <c r="V23" s="271"/>
      <c r="W23" s="525">
        <v>8.3299999999999999E-2</v>
      </c>
      <c r="X23" s="271"/>
      <c r="Y23" s="525">
        <v>8.3299999999999999E-2</v>
      </c>
      <c r="Z23" s="526"/>
      <c r="AA23" s="527">
        <v>8.3299999999999999E-2</v>
      </c>
      <c r="AB23" s="526"/>
      <c r="AC23" s="527">
        <v>8.3299999999999999E-2</v>
      </c>
      <c r="AD23" s="271"/>
      <c r="AE23" s="527">
        <v>8.3299999999999999E-2</v>
      </c>
      <c r="AF23" s="526"/>
      <c r="AG23" s="527">
        <v>8.3299999999999999E-2</v>
      </c>
      <c r="AH23" s="528"/>
      <c r="AI23" s="527">
        <v>8.3299999999999999E-2</v>
      </c>
      <c r="AJ23" s="528"/>
      <c r="AK23" s="527">
        <v>8.3299999999999999E-2</v>
      </c>
      <c r="AL23" s="529"/>
      <c r="AM23" s="527">
        <v>8.3699999999999997E-2</v>
      </c>
      <c r="AN23" s="530"/>
      <c r="AO23" s="59"/>
      <c r="AP23" s="493"/>
    </row>
    <row r="24" spans="1:42" x14ac:dyDescent="0.2">
      <c r="A24" s="531"/>
      <c r="B24" s="374"/>
      <c r="C24" s="374"/>
      <c r="D24" s="374"/>
      <c r="E24" s="532"/>
      <c r="F24" s="532"/>
      <c r="G24" s="374"/>
      <c r="H24" s="533"/>
      <c r="I24" s="533"/>
      <c r="J24" s="532"/>
      <c r="K24" s="374"/>
      <c r="L24" s="374"/>
      <c r="M24" s="374"/>
      <c r="N24" s="374"/>
      <c r="O24" s="531"/>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534"/>
      <c r="AO24" s="535"/>
    </row>
    <row r="25" spans="1:42" x14ac:dyDescent="0.2">
      <c r="A25" s="536"/>
      <c r="B25" s="184"/>
      <c r="C25" s="184"/>
      <c r="D25" s="184"/>
      <c r="E25" s="537"/>
      <c r="F25" s="537"/>
      <c r="G25" s="184"/>
      <c r="H25" s="534"/>
      <c r="K25" s="184"/>
      <c r="L25" s="184"/>
      <c r="M25" s="184"/>
      <c r="N25" s="184"/>
      <c r="O25" s="536"/>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534"/>
      <c r="AO25" s="538"/>
    </row>
    <row r="26" spans="1:42" s="540" customFormat="1" ht="18" customHeight="1" x14ac:dyDescent="0.25">
      <c r="A26" s="353" t="s">
        <v>94</v>
      </c>
      <c r="B26" s="354"/>
      <c r="C26" s="354" t="s">
        <v>95</v>
      </c>
      <c r="D26" s="354"/>
      <c r="E26" s="354" t="s">
        <v>96</v>
      </c>
      <c r="F26" s="354"/>
      <c r="G26" s="355" t="s">
        <v>96</v>
      </c>
      <c r="H26" s="356"/>
      <c r="I26" s="354" t="s">
        <v>97</v>
      </c>
      <c r="J26" s="354"/>
      <c r="K26" s="354"/>
      <c r="L26" s="354"/>
      <c r="M26" s="354"/>
      <c r="N26" s="356"/>
      <c r="O26" s="306"/>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6"/>
      <c r="AM26" s="356"/>
      <c r="AN26" s="358"/>
      <c r="AO26" s="539"/>
    </row>
    <row r="27" spans="1:42" s="978" customFormat="1" ht="18" x14ac:dyDescent="0.2">
      <c r="A27" s="975"/>
      <c r="B27" s="975"/>
      <c r="C27" s="975"/>
      <c r="D27" s="976"/>
      <c r="E27" s="975"/>
      <c r="F27" s="977"/>
      <c r="G27" s="975"/>
      <c r="I27" s="975"/>
      <c r="J27" s="979"/>
      <c r="K27" s="976"/>
      <c r="L27" s="980"/>
      <c r="M27" s="980"/>
      <c r="N27" s="976"/>
      <c r="O27" s="286"/>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87"/>
      <c r="AO27" s="538"/>
    </row>
    <row r="28" spans="1:42" s="540" customFormat="1" ht="13.5" x14ac:dyDescent="0.25">
      <c r="A28" s="353" t="s">
        <v>98</v>
      </c>
      <c r="B28" s="354"/>
      <c r="C28" s="354" t="s">
        <v>99</v>
      </c>
      <c r="D28" s="354"/>
      <c r="E28" s="354" t="s">
        <v>100</v>
      </c>
      <c r="F28" s="354"/>
      <c r="G28" s="354" t="s">
        <v>444</v>
      </c>
      <c r="H28" s="354"/>
      <c r="I28" s="1317" t="s">
        <v>498</v>
      </c>
      <c r="J28" s="1317"/>
      <c r="K28" s="354"/>
      <c r="L28" s="354"/>
      <c r="M28" s="354"/>
      <c r="N28" s="356"/>
      <c r="O28" s="357"/>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6"/>
      <c r="AM28" s="356"/>
      <c r="AN28" s="358"/>
      <c r="AO28" s="539"/>
    </row>
    <row r="29" spans="1:42" s="543" customFormat="1" ht="33" customHeight="1" thickBot="1" x14ac:dyDescent="0.25">
      <c r="A29" s="360" t="s">
        <v>363</v>
      </c>
      <c r="B29" s="361"/>
      <c r="C29" s="361" t="s">
        <v>189</v>
      </c>
      <c r="D29" s="361"/>
      <c r="E29" s="361" t="s">
        <v>364</v>
      </c>
      <c r="F29" s="361"/>
      <c r="G29" s="1318" t="s">
        <v>106</v>
      </c>
      <c r="H29" s="1318"/>
      <c r="I29" s="1318" t="s">
        <v>499</v>
      </c>
      <c r="J29" s="1318"/>
      <c r="K29" s="361" t="s">
        <v>108</v>
      </c>
      <c r="L29" s="361"/>
      <c r="M29" s="361"/>
      <c r="N29" s="361"/>
      <c r="O29" s="362"/>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4"/>
      <c r="AM29" s="364"/>
      <c r="AN29" s="541"/>
      <c r="AO29" s="542"/>
    </row>
    <row r="30" spans="1:42" x14ac:dyDescent="0.2">
      <c r="A30" s="928" t="s">
        <v>915</v>
      </c>
    </row>
  </sheetData>
  <mergeCells count="50">
    <mergeCell ref="I28:J28"/>
    <mergeCell ref="G29:H29"/>
    <mergeCell ref="I29:J29"/>
    <mergeCell ref="E14:E17"/>
    <mergeCell ref="F14:F17"/>
    <mergeCell ref="G16:G17"/>
    <mergeCell ref="E18:E19"/>
    <mergeCell ref="AH10:AI10"/>
    <mergeCell ref="B21:B22"/>
    <mergeCell ref="C21:C22"/>
    <mergeCell ref="D21:D22"/>
    <mergeCell ref="E21:E22"/>
    <mergeCell ref="F21:F22"/>
    <mergeCell ref="T10:U10"/>
    <mergeCell ref="AJ10:AK10"/>
    <mergeCell ref="AL10:AM10"/>
    <mergeCell ref="AN10:AO10"/>
    <mergeCell ref="A12:A23"/>
    <mergeCell ref="B12:B20"/>
    <mergeCell ref="C12:C19"/>
    <mergeCell ref="D12:D13"/>
    <mergeCell ref="E12:E13"/>
    <mergeCell ref="F12:F13"/>
    <mergeCell ref="D14:D19"/>
    <mergeCell ref="X10:Y10"/>
    <mergeCell ref="Z10:AA10"/>
    <mergeCell ref="AB10:AC10"/>
    <mergeCell ref="AD10:AE10"/>
    <mergeCell ref="AF10:AG10"/>
    <mergeCell ref="M10:M11"/>
    <mergeCell ref="N10:N11"/>
    <mergeCell ref="O10:O11"/>
    <mergeCell ref="P10:Q10"/>
    <mergeCell ref="R10:S10"/>
    <mergeCell ref="A3:AM8"/>
    <mergeCell ref="AN3:AO9"/>
    <mergeCell ref="A9:G9"/>
    <mergeCell ref="H9:AM9"/>
    <mergeCell ref="A10:B10"/>
    <mergeCell ref="C10:C11"/>
    <mergeCell ref="D10:D11"/>
    <mergeCell ref="E10:E11"/>
    <mergeCell ref="F10:F11"/>
    <mergeCell ref="G10:G11"/>
    <mergeCell ref="V10:W10"/>
    <mergeCell ref="H10:H11"/>
    <mergeCell ref="I10:I11"/>
    <mergeCell ref="J10:J11"/>
    <mergeCell ref="K10:K11"/>
    <mergeCell ref="L10:L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D5AC-C867-4C85-BBD8-2F47FE5E4DA4}">
  <dimension ref="A1:AO849"/>
  <sheetViews>
    <sheetView topLeftCell="A17" zoomScale="80" zoomScaleNormal="80" zoomScaleSheetLayoutView="100" workbookViewId="0">
      <selection activeCell="A26" sqref="A26"/>
    </sheetView>
  </sheetViews>
  <sheetFormatPr baseColWidth="10" defaultColWidth="11.42578125" defaultRowHeight="12.75" x14ac:dyDescent="0.2"/>
  <cols>
    <col min="1" max="1" width="34.140625" style="184" customWidth="1"/>
    <col min="2" max="2" width="29.42578125" style="184" customWidth="1"/>
    <col min="3" max="3" width="28" style="184" customWidth="1"/>
    <col min="4" max="4" width="34" style="184" customWidth="1"/>
    <col min="5" max="5" width="27.85546875" style="2" customWidth="1"/>
    <col min="6" max="6" width="20.140625" style="2" customWidth="1"/>
    <col min="7" max="7" width="45" style="184" customWidth="1"/>
    <col min="8" max="8" width="42.42578125" style="184" customWidth="1"/>
    <col min="9" max="9" width="24.140625" style="184" customWidth="1"/>
    <col min="10" max="10" width="29.140625" style="184" customWidth="1"/>
    <col min="11" max="11" width="25.42578125" style="184" customWidth="1"/>
    <col min="12" max="12" width="16.28515625" style="184" customWidth="1"/>
    <col min="13" max="13" width="18.85546875" style="184" customWidth="1"/>
    <col min="14" max="14" width="22.85546875" style="184" customWidth="1"/>
    <col min="15" max="15" width="13" style="184" bestFit="1" customWidth="1"/>
    <col min="16" max="39" width="6.28515625" style="184" customWidth="1"/>
    <col min="40" max="40" width="13.140625" style="184" customWidth="1"/>
    <col min="41" max="41" width="48.85546875" style="184" customWidth="1"/>
    <col min="42" max="16384" width="11.42578125" style="184"/>
  </cols>
  <sheetData>
    <row r="1" spans="1:41" ht="16.5" x14ac:dyDescent="0.3">
      <c r="A1" s="297"/>
      <c r="B1" s="297"/>
      <c r="C1" s="297"/>
      <c r="D1" s="298"/>
      <c r="E1" s="299"/>
      <c r="F1" s="299"/>
      <c r="G1" s="297"/>
      <c r="H1" s="297"/>
      <c r="I1" s="297"/>
      <c r="J1" s="300"/>
      <c r="K1" s="297"/>
      <c r="L1" s="301"/>
      <c r="M1" s="301"/>
      <c r="N1" s="297"/>
      <c r="O1" s="302"/>
      <c r="P1" s="303"/>
      <c r="Q1" s="302"/>
      <c r="R1" s="302"/>
      <c r="S1" s="302"/>
      <c r="T1" s="302"/>
      <c r="U1" s="302"/>
      <c r="V1" s="302"/>
      <c r="W1" s="302"/>
      <c r="X1" s="302"/>
      <c r="Y1" s="302"/>
      <c r="Z1" s="302"/>
      <c r="AA1" s="302"/>
      <c r="AB1" s="302"/>
      <c r="AC1" s="302"/>
      <c r="AD1" s="302"/>
      <c r="AE1" s="302"/>
      <c r="AF1" s="302"/>
      <c r="AG1" s="302"/>
      <c r="AH1" s="302"/>
      <c r="AI1" s="302"/>
      <c r="AJ1" s="302"/>
      <c r="AK1" s="302"/>
      <c r="AL1" s="302"/>
      <c r="AM1" s="302"/>
      <c r="AN1" s="299"/>
      <c r="AO1" s="302"/>
    </row>
    <row r="2" spans="1:41" ht="15" x14ac:dyDescent="0.2">
      <c r="P2" s="199"/>
    </row>
    <row r="3" spans="1:41" ht="15.75" thickBot="1" x14ac:dyDescent="0.25">
      <c r="P3" s="199"/>
    </row>
    <row r="4" spans="1:41" ht="15" customHeight="1" x14ac:dyDescent="0.2">
      <c r="A4" s="1321" t="s">
        <v>314</v>
      </c>
      <c r="B4" s="1322"/>
      <c r="C4" s="1322"/>
      <c r="D4" s="1322"/>
      <c r="E4" s="1322"/>
      <c r="F4" s="1322"/>
      <c r="G4" s="1322"/>
      <c r="H4" s="1322"/>
      <c r="I4" s="1322"/>
      <c r="J4" s="1322"/>
      <c r="K4" s="304"/>
      <c r="L4" s="304"/>
      <c r="M4" s="304"/>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30" t="s">
        <v>0</v>
      </c>
      <c r="AO4" s="1331"/>
    </row>
    <row r="5" spans="1:41" ht="15" customHeight="1" x14ac:dyDescent="0.2">
      <c r="A5" s="1323"/>
      <c r="B5" s="1324"/>
      <c r="C5" s="1324"/>
      <c r="D5" s="1324"/>
      <c r="E5" s="1324"/>
      <c r="F5" s="1324"/>
      <c r="G5" s="1324"/>
      <c r="H5" s="1324"/>
      <c r="I5" s="1324"/>
      <c r="J5" s="1324"/>
      <c r="K5" s="305"/>
      <c r="L5" s="305"/>
      <c r="M5" s="305"/>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32"/>
      <c r="AO5" s="1333"/>
    </row>
    <row r="6" spans="1:41" ht="15" customHeight="1" x14ac:dyDescent="0.2">
      <c r="A6" s="1323"/>
      <c r="B6" s="1324"/>
      <c r="C6" s="1324"/>
      <c r="D6" s="1324"/>
      <c r="E6" s="1324"/>
      <c r="F6" s="1324"/>
      <c r="G6" s="1324"/>
      <c r="H6" s="1324"/>
      <c r="I6" s="1324"/>
      <c r="J6" s="1324"/>
      <c r="K6" s="305"/>
      <c r="L6" s="305"/>
      <c r="M6" s="305"/>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32"/>
      <c r="AO6" s="1333"/>
    </row>
    <row r="7" spans="1:41" ht="37.5" customHeight="1" x14ac:dyDescent="0.2">
      <c r="A7" s="1323"/>
      <c r="B7" s="1324"/>
      <c r="C7" s="1324"/>
      <c r="D7" s="1324"/>
      <c r="E7" s="1324"/>
      <c r="F7" s="1324"/>
      <c r="G7" s="1324"/>
      <c r="H7" s="1324"/>
      <c r="I7" s="1324"/>
      <c r="J7" s="1324"/>
      <c r="K7" s="305"/>
      <c r="L7" s="305"/>
      <c r="M7" s="305"/>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32"/>
      <c r="AO7" s="1333"/>
    </row>
    <row r="8" spans="1:41" ht="15" customHeight="1" x14ac:dyDescent="0.2">
      <c r="A8" s="1323"/>
      <c r="B8" s="1324"/>
      <c r="C8" s="1324"/>
      <c r="D8" s="1324"/>
      <c r="E8" s="1324"/>
      <c r="F8" s="1324"/>
      <c r="G8" s="1324"/>
      <c r="H8" s="1324"/>
      <c r="I8" s="1324"/>
      <c r="J8" s="1324"/>
      <c r="K8" s="305"/>
      <c r="L8" s="305"/>
      <c r="M8" s="305"/>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32"/>
      <c r="AO8" s="1333"/>
    </row>
    <row r="9" spans="1:41" ht="15.75" customHeight="1" thickBot="1" x14ac:dyDescent="0.25">
      <c r="A9" s="1325"/>
      <c r="B9" s="1326"/>
      <c r="C9" s="1326"/>
      <c r="D9" s="1326"/>
      <c r="E9" s="1326"/>
      <c r="F9" s="1326"/>
      <c r="G9" s="1326"/>
      <c r="H9" s="1326"/>
      <c r="I9" s="1326"/>
      <c r="J9" s="1326"/>
      <c r="K9" s="307"/>
      <c r="L9" s="307"/>
      <c r="M9" s="307"/>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32"/>
      <c r="AO9" s="1333"/>
    </row>
    <row r="10" spans="1:41" ht="13.5" thickBot="1" x14ac:dyDescent="0.25">
      <c r="A10" s="205" t="s">
        <v>1</v>
      </c>
      <c r="B10" s="206"/>
      <c r="C10" s="206"/>
      <c r="D10" s="206"/>
      <c r="E10" s="206"/>
      <c r="F10" s="206"/>
      <c r="G10" s="207"/>
      <c r="H10" s="208" t="s">
        <v>2</v>
      </c>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1334"/>
      <c r="AO10" s="1335"/>
    </row>
    <row r="11" spans="1:41" ht="48" customHeight="1" thickBot="1" x14ac:dyDescent="0.25">
      <c r="A11" s="1336" t="s">
        <v>315</v>
      </c>
      <c r="B11" s="1337"/>
      <c r="C11" s="1338" t="s">
        <v>316</v>
      </c>
      <c r="D11" s="1340" t="s">
        <v>317</v>
      </c>
      <c r="E11" s="1342" t="s">
        <v>318</v>
      </c>
      <c r="F11" s="1344" t="s">
        <v>319</v>
      </c>
      <c r="G11" s="1338" t="s">
        <v>320</v>
      </c>
      <c r="H11" s="1338" t="s">
        <v>321</v>
      </c>
      <c r="I11" s="1338" t="s">
        <v>322</v>
      </c>
      <c r="J11" s="1338" t="s">
        <v>323</v>
      </c>
      <c r="K11" s="1340" t="s">
        <v>324</v>
      </c>
      <c r="L11" s="1340" t="s">
        <v>325</v>
      </c>
      <c r="M11" s="1340" t="s">
        <v>326</v>
      </c>
      <c r="N11" s="1319" t="s">
        <v>327</v>
      </c>
      <c r="O11" s="1355" t="s">
        <v>328</v>
      </c>
      <c r="P11" s="1346" t="s">
        <v>17</v>
      </c>
      <c r="Q11" s="1347"/>
      <c r="R11" s="1346" t="s">
        <v>18</v>
      </c>
      <c r="S11" s="1347"/>
      <c r="T11" s="1346" t="s">
        <v>19</v>
      </c>
      <c r="U11" s="1347"/>
      <c r="V11" s="1346" t="s">
        <v>20</v>
      </c>
      <c r="W11" s="1347"/>
      <c r="X11" s="1346" t="s">
        <v>21</v>
      </c>
      <c r="Y11" s="1347"/>
      <c r="Z11" s="1346" t="s">
        <v>22</v>
      </c>
      <c r="AA11" s="1347"/>
      <c r="AB11" s="1346" t="s">
        <v>23</v>
      </c>
      <c r="AC11" s="1347"/>
      <c r="AD11" s="1346" t="s">
        <v>24</v>
      </c>
      <c r="AE11" s="1347"/>
      <c r="AF11" s="1346" t="s">
        <v>25</v>
      </c>
      <c r="AG11" s="1347"/>
      <c r="AH11" s="1346" t="s">
        <v>26</v>
      </c>
      <c r="AI11" s="1347"/>
      <c r="AJ11" s="1346" t="s">
        <v>27</v>
      </c>
      <c r="AK11" s="1347"/>
      <c r="AL11" s="1346" t="s">
        <v>28</v>
      </c>
      <c r="AM11" s="1347"/>
      <c r="AN11" s="1348" t="s">
        <v>29</v>
      </c>
      <c r="AO11" s="1349"/>
    </row>
    <row r="12" spans="1:41" ht="48.75" thickBot="1" x14ac:dyDescent="0.25">
      <c r="A12" s="308" t="s">
        <v>30</v>
      </c>
      <c r="B12" s="308" t="s">
        <v>31</v>
      </c>
      <c r="C12" s="1339"/>
      <c r="D12" s="1341"/>
      <c r="E12" s="1343"/>
      <c r="F12" s="1345"/>
      <c r="G12" s="1339"/>
      <c r="H12" s="1339"/>
      <c r="I12" s="1339"/>
      <c r="J12" s="1339"/>
      <c r="K12" s="1341"/>
      <c r="L12" s="1341"/>
      <c r="M12" s="1341"/>
      <c r="N12" s="1320"/>
      <c r="O12" s="1356"/>
      <c r="P12" s="309" t="s">
        <v>32</v>
      </c>
      <c r="Q12" s="310" t="s">
        <v>33</v>
      </c>
      <c r="R12" s="309" t="s">
        <v>32</v>
      </c>
      <c r="S12" s="310" t="s">
        <v>33</v>
      </c>
      <c r="T12" s="309" t="s">
        <v>32</v>
      </c>
      <c r="U12" s="310" t="s">
        <v>33</v>
      </c>
      <c r="V12" s="309" t="s">
        <v>32</v>
      </c>
      <c r="W12" s="310" t="s">
        <v>33</v>
      </c>
      <c r="X12" s="309" t="s">
        <v>32</v>
      </c>
      <c r="Y12" s="310" t="s">
        <v>33</v>
      </c>
      <c r="Z12" s="309" t="s">
        <v>32</v>
      </c>
      <c r="AA12" s="311" t="s">
        <v>33</v>
      </c>
      <c r="AB12" s="309" t="s">
        <v>32</v>
      </c>
      <c r="AC12" s="310" t="s">
        <v>33</v>
      </c>
      <c r="AD12" s="309" t="s">
        <v>32</v>
      </c>
      <c r="AE12" s="310" t="s">
        <v>33</v>
      </c>
      <c r="AF12" s="309" t="s">
        <v>32</v>
      </c>
      <c r="AG12" s="310" t="s">
        <v>33</v>
      </c>
      <c r="AH12" s="309" t="s">
        <v>32</v>
      </c>
      <c r="AI12" s="310" t="s">
        <v>33</v>
      </c>
      <c r="AJ12" s="309" t="s">
        <v>32</v>
      </c>
      <c r="AK12" s="310" t="s">
        <v>33</v>
      </c>
      <c r="AL12" s="309" t="s">
        <v>32</v>
      </c>
      <c r="AM12" s="310" t="s">
        <v>33</v>
      </c>
      <c r="AN12" s="312" t="s">
        <v>34</v>
      </c>
      <c r="AO12" s="313" t="s">
        <v>35</v>
      </c>
    </row>
    <row r="13" spans="1:41" ht="83.25" customHeight="1" x14ac:dyDescent="0.2">
      <c r="A13" s="1350"/>
      <c r="B13" s="1249"/>
      <c r="C13" s="1252"/>
      <c r="D13" s="1252" t="s">
        <v>329</v>
      </c>
      <c r="E13" s="1352">
        <v>0.75</v>
      </c>
      <c r="F13" s="314" t="s">
        <v>330</v>
      </c>
      <c r="G13" s="315" t="s">
        <v>331</v>
      </c>
      <c r="H13" s="315" t="s">
        <v>332</v>
      </c>
      <c r="I13" s="314" t="s">
        <v>333</v>
      </c>
      <c r="J13" s="316">
        <v>0.15</v>
      </c>
      <c r="K13" s="317" t="s">
        <v>334</v>
      </c>
      <c r="L13" s="129">
        <v>45689</v>
      </c>
      <c r="M13" s="129">
        <v>46022</v>
      </c>
      <c r="N13" s="318" t="s">
        <v>335</v>
      </c>
      <c r="O13" s="319" t="s">
        <v>46</v>
      </c>
      <c r="P13" s="320"/>
      <c r="Q13" s="321"/>
      <c r="R13" s="320"/>
      <c r="S13" s="321"/>
      <c r="T13" s="320"/>
      <c r="U13" s="321"/>
      <c r="V13" s="320"/>
      <c r="W13" s="321"/>
      <c r="X13" s="320"/>
      <c r="Y13" s="321"/>
      <c r="Z13" s="320"/>
      <c r="AA13" s="321"/>
      <c r="AB13" s="320"/>
      <c r="AC13" s="321"/>
      <c r="AD13" s="320"/>
      <c r="AE13" s="321">
        <v>100</v>
      </c>
      <c r="AF13" s="320"/>
      <c r="AG13" s="321">
        <v>100</v>
      </c>
      <c r="AH13" s="320"/>
      <c r="AI13" s="321">
        <v>100</v>
      </c>
      <c r="AJ13" s="320"/>
      <c r="AK13" s="321">
        <v>100</v>
      </c>
      <c r="AL13" s="320"/>
      <c r="AM13" s="321">
        <v>100</v>
      </c>
      <c r="AN13" s="322"/>
      <c r="AO13" s="160"/>
    </row>
    <row r="14" spans="1:41" ht="79.5" customHeight="1" x14ac:dyDescent="0.2">
      <c r="A14" s="1350"/>
      <c r="B14" s="1249"/>
      <c r="C14" s="1252"/>
      <c r="D14" s="1252"/>
      <c r="E14" s="1352"/>
      <c r="F14" s="1353" t="s">
        <v>330</v>
      </c>
      <c r="G14" s="1354" t="s">
        <v>336</v>
      </c>
      <c r="H14" s="315" t="s">
        <v>337</v>
      </c>
      <c r="I14" s="314" t="s">
        <v>907</v>
      </c>
      <c r="J14" s="316">
        <v>0.1</v>
      </c>
      <c r="K14" s="317" t="s">
        <v>334</v>
      </c>
      <c r="L14" s="129">
        <v>45717</v>
      </c>
      <c r="M14" s="129">
        <v>46022</v>
      </c>
      <c r="N14" s="323" t="s">
        <v>335</v>
      </c>
      <c r="O14" s="319" t="s">
        <v>50</v>
      </c>
      <c r="P14" s="320"/>
      <c r="Q14" s="324"/>
      <c r="R14" s="325"/>
      <c r="S14" s="324"/>
      <c r="T14" s="325"/>
      <c r="U14" s="324">
        <v>1</v>
      </c>
      <c r="V14" s="325"/>
      <c r="W14" s="324"/>
      <c r="X14" s="325"/>
      <c r="Y14" s="324">
        <v>1</v>
      </c>
      <c r="Z14" s="325"/>
      <c r="AA14" s="324"/>
      <c r="AB14" s="325"/>
      <c r="AC14" s="324">
        <v>1</v>
      </c>
      <c r="AD14" s="325"/>
      <c r="AE14" s="324"/>
      <c r="AF14" s="325"/>
      <c r="AG14" s="324">
        <v>1</v>
      </c>
      <c r="AH14" s="325"/>
      <c r="AI14" s="324"/>
      <c r="AJ14" s="325"/>
      <c r="AK14" s="324">
        <v>1</v>
      </c>
      <c r="AL14" s="325"/>
      <c r="AM14" s="324">
        <v>1</v>
      </c>
      <c r="AN14" s="326"/>
      <c r="AO14" s="160"/>
    </row>
    <row r="15" spans="1:41" ht="83.25" customHeight="1" x14ac:dyDescent="0.2">
      <c r="A15" s="1350"/>
      <c r="B15" s="1249"/>
      <c r="C15" s="1252"/>
      <c r="D15" s="1252"/>
      <c r="E15" s="1352"/>
      <c r="F15" s="1353"/>
      <c r="G15" s="1354"/>
      <c r="H15" s="315" t="s">
        <v>338</v>
      </c>
      <c r="I15" s="228" t="s">
        <v>339</v>
      </c>
      <c r="J15" s="316">
        <v>0.05</v>
      </c>
      <c r="K15" s="317" t="s">
        <v>334</v>
      </c>
      <c r="L15" s="129">
        <v>45689</v>
      </c>
      <c r="M15" s="129">
        <v>46022</v>
      </c>
      <c r="N15" s="323" t="s">
        <v>335</v>
      </c>
      <c r="O15" s="319" t="s">
        <v>50</v>
      </c>
      <c r="P15" s="320"/>
      <c r="Q15" s="324">
        <v>20</v>
      </c>
      <c r="R15" s="325"/>
      <c r="S15" s="324">
        <v>40</v>
      </c>
      <c r="T15" s="325"/>
      <c r="U15" s="324">
        <v>65</v>
      </c>
      <c r="V15" s="325"/>
      <c r="W15" s="324">
        <v>65</v>
      </c>
      <c r="X15" s="325"/>
      <c r="Y15" s="324">
        <v>65</v>
      </c>
      <c r="Z15" s="325"/>
      <c r="AA15" s="324">
        <v>65</v>
      </c>
      <c r="AB15" s="325"/>
      <c r="AC15" s="324">
        <v>60</v>
      </c>
      <c r="AD15" s="325"/>
      <c r="AE15" s="324">
        <v>65</v>
      </c>
      <c r="AF15" s="325"/>
      <c r="AG15" s="324">
        <v>65</v>
      </c>
      <c r="AH15" s="325"/>
      <c r="AI15" s="324">
        <v>65</v>
      </c>
      <c r="AJ15" s="325"/>
      <c r="AK15" s="324">
        <v>65</v>
      </c>
      <c r="AL15" s="325"/>
      <c r="AM15" s="324">
        <v>60</v>
      </c>
      <c r="AN15" s="322"/>
      <c r="AO15" s="160"/>
    </row>
    <row r="16" spans="1:41" ht="84.75" customHeight="1" x14ac:dyDescent="0.2">
      <c r="A16" s="1350"/>
      <c r="B16" s="1249"/>
      <c r="C16" s="1252"/>
      <c r="D16" s="1252"/>
      <c r="E16" s="1352"/>
      <c r="F16" s="314" t="s">
        <v>330</v>
      </c>
      <c r="G16" s="315" t="s">
        <v>340</v>
      </c>
      <c r="H16" s="315" t="s">
        <v>341</v>
      </c>
      <c r="I16" s="228" t="s">
        <v>342</v>
      </c>
      <c r="J16" s="316">
        <v>0.15</v>
      </c>
      <c r="K16" s="317" t="s">
        <v>334</v>
      </c>
      <c r="L16" s="129">
        <v>45689</v>
      </c>
      <c r="M16" s="129">
        <v>46022</v>
      </c>
      <c r="N16" s="323" t="s">
        <v>335</v>
      </c>
      <c r="O16" s="319" t="s">
        <v>54</v>
      </c>
      <c r="P16" s="320"/>
      <c r="Q16" s="324">
        <v>750</v>
      </c>
      <c r="R16" s="325"/>
      <c r="S16" s="324">
        <v>750</v>
      </c>
      <c r="T16" s="325"/>
      <c r="U16" s="324">
        <v>750</v>
      </c>
      <c r="V16" s="325"/>
      <c r="W16" s="324">
        <v>750</v>
      </c>
      <c r="X16" s="325"/>
      <c r="Y16" s="324">
        <v>750</v>
      </c>
      <c r="Z16" s="325"/>
      <c r="AA16" s="324">
        <v>750</v>
      </c>
      <c r="AB16" s="325"/>
      <c r="AC16" s="324">
        <v>750</v>
      </c>
      <c r="AD16" s="325"/>
      <c r="AE16" s="324">
        <v>750</v>
      </c>
      <c r="AF16" s="325"/>
      <c r="AG16" s="324">
        <v>750</v>
      </c>
      <c r="AH16" s="325"/>
      <c r="AI16" s="324">
        <v>750</v>
      </c>
      <c r="AJ16" s="325"/>
      <c r="AK16" s="324">
        <v>750</v>
      </c>
      <c r="AL16" s="325"/>
      <c r="AM16" s="324">
        <v>750</v>
      </c>
      <c r="AN16" s="327"/>
      <c r="AO16" s="160"/>
    </row>
    <row r="17" spans="1:41" ht="87.75" customHeight="1" x14ac:dyDescent="0.2">
      <c r="A17" s="1350"/>
      <c r="B17" s="1249"/>
      <c r="C17" s="1252"/>
      <c r="D17" s="1252"/>
      <c r="E17" s="1352"/>
      <c r="F17" s="314" t="s">
        <v>330</v>
      </c>
      <c r="G17" s="315" t="s">
        <v>343</v>
      </c>
      <c r="H17" s="315" t="s">
        <v>344</v>
      </c>
      <c r="I17" s="228" t="s">
        <v>345</v>
      </c>
      <c r="J17" s="316">
        <v>0.2</v>
      </c>
      <c r="K17" s="328" t="s">
        <v>334</v>
      </c>
      <c r="L17" s="129">
        <v>45717</v>
      </c>
      <c r="M17" s="129">
        <v>46022</v>
      </c>
      <c r="N17" s="323" t="s">
        <v>335</v>
      </c>
      <c r="O17" s="319" t="s">
        <v>59</v>
      </c>
      <c r="P17" s="320"/>
      <c r="Q17" s="321"/>
      <c r="R17" s="320"/>
      <c r="S17" s="321"/>
      <c r="T17" s="320"/>
      <c r="U17" s="321"/>
      <c r="V17" s="320"/>
      <c r="W17" s="321"/>
      <c r="X17" s="320"/>
      <c r="Y17" s="321"/>
      <c r="Z17" s="320"/>
      <c r="AA17" s="321"/>
      <c r="AB17" s="320"/>
      <c r="AC17" s="321"/>
      <c r="AD17" s="320"/>
      <c r="AE17" s="321">
        <v>40</v>
      </c>
      <c r="AF17" s="320"/>
      <c r="AG17" s="321">
        <v>40</v>
      </c>
      <c r="AH17" s="320"/>
      <c r="AI17" s="321">
        <v>40</v>
      </c>
      <c r="AJ17" s="320"/>
      <c r="AK17" s="321">
        <v>40</v>
      </c>
      <c r="AL17" s="320"/>
      <c r="AM17" s="321">
        <v>40</v>
      </c>
      <c r="AN17" s="326"/>
      <c r="AO17" s="160"/>
    </row>
    <row r="18" spans="1:41" ht="81" customHeight="1" x14ac:dyDescent="0.2">
      <c r="A18" s="1350"/>
      <c r="B18" s="1249"/>
      <c r="C18" s="1252"/>
      <c r="D18" s="1252"/>
      <c r="E18" s="1352"/>
      <c r="F18" s="314" t="s">
        <v>330</v>
      </c>
      <c r="G18" s="315" t="s">
        <v>346</v>
      </c>
      <c r="H18" s="315" t="s">
        <v>347</v>
      </c>
      <c r="I18" s="228" t="s">
        <v>348</v>
      </c>
      <c r="J18" s="316">
        <v>0.1</v>
      </c>
      <c r="K18" s="317" t="s">
        <v>334</v>
      </c>
      <c r="L18" s="129">
        <v>45689</v>
      </c>
      <c r="M18" s="129">
        <v>46022</v>
      </c>
      <c r="N18" s="323" t="s">
        <v>335</v>
      </c>
      <c r="O18" s="319" t="s">
        <v>63</v>
      </c>
      <c r="P18" s="232"/>
      <c r="Q18" s="324">
        <v>30</v>
      </c>
      <c r="R18" s="325"/>
      <c r="S18" s="324">
        <v>33</v>
      </c>
      <c r="T18" s="325"/>
      <c r="U18" s="324">
        <v>36</v>
      </c>
      <c r="V18" s="325"/>
      <c r="W18" s="324">
        <v>33</v>
      </c>
      <c r="X18" s="325"/>
      <c r="Y18" s="324">
        <v>36</v>
      </c>
      <c r="Z18" s="325"/>
      <c r="AA18" s="324">
        <v>31</v>
      </c>
      <c r="AB18" s="325"/>
      <c r="AC18" s="324">
        <v>36</v>
      </c>
      <c r="AD18" s="325"/>
      <c r="AE18" s="324">
        <v>33</v>
      </c>
      <c r="AF18" s="325"/>
      <c r="AG18" s="324">
        <v>36</v>
      </c>
      <c r="AH18" s="325"/>
      <c r="AI18" s="324">
        <v>30</v>
      </c>
      <c r="AJ18" s="325"/>
      <c r="AK18" s="324">
        <v>36</v>
      </c>
      <c r="AL18" s="325"/>
      <c r="AM18" s="324">
        <v>30</v>
      </c>
      <c r="AN18" s="327"/>
      <c r="AO18" s="160"/>
    </row>
    <row r="19" spans="1:41" ht="83.25" customHeight="1" x14ac:dyDescent="0.2">
      <c r="A19" s="1350"/>
      <c r="B19" s="1249"/>
      <c r="C19" s="1252"/>
      <c r="D19" s="1252" t="s">
        <v>350</v>
      </c>
      <c r="E19" s="1357">
        <v>0.2</v>
      </c>
      <c r="F19" s="1353" t="s">
        <v>330</v>
      </c>
      <c r="G19" s="1354" t="s">
        <v>351</v>
      </c>
      <c r="H19" s="315" t="s">
        <v>352</v>
      </c>
      <c r="I19" s="228" t="s">
        <v>353</v>
      </c>
      <c r="J19" s="329">
        <v>0.1</v>
      </c>
      <c r="K19" s="317" t="s">
        <v>334</v>
      </c>
      <c r="L19" s="129">
        <v>45689</v>
      </c>
      <c r="M19" s="129">
        <v>46022</v>
      </c>
      <c r="N19" s="323" t="s">
        <v>335</v>
      </c>
      <c r="O19" s="319" t="s">
        <v>68</v>
      </c>
      <c r="P19" s="320"/>
      <c r="Q19" s="324"/>
      <c r="R19" s="325"/>
      <c r="S19" s="324">
        <v>1</v>
      </c>
      <c r="T19" s="325"/>
      <c r="U19" s="324">
        <v>1</v>
      </c>
      <c r="V19" s="325"/>
      <c r="W19" s="324">
        <v>1</v>
      </c>
      <c r="X19" s="325"/>
      <c r="Y19" s="324">
        <v>1</v>
      </c>
      <c r="Z19" s="325"/>
      <c r="AA19" s="324">
        <v>1</v>
      </c>
      <c r="AB19" s="325"/>
      <c r="AC19" s="324">
        <v>1</v>
      </c>
      <c r="AD19" s="325"/>
      <c r="AE19" s="324">
        <v>1</v>
      </c>
      <c r="AF19" s="325"/>
      <c r="AG19" s="324">
        <v>1</v>
      </c>
      <c r="AH19" s="325"/>
      <c r="AI19" s="324">
        <v>1</v>
      </c>
      <c r="AJ19" s="325"/>
      <c r="AK19" s="324"/>
      <c r="AL19" s="325"/>
      <c r="AM19" s="324">
        <v>1</v>
      </c>
      <c r="AN19" s="330"/>
      <c r="AO19" s="160"/>
    </row>
    <row r="20" spans="1:41" ht="84" customHeight="1" x14ac:dyDescent="0.2">
      <c r="A20" s="1350"/>
      <c r="B20" s="1249"/>
      <c r="C20" s="1252"/>
      <c r="D20" s="1252"/>
      <c r="E20" s="1357"/>
      <c r="F20" s="1353"/>
      <c r="G20" s="1354"/>
      <c r="H20" s="315" t="s">
        <v>354</v>
      </c>
      <c r="I20" s="228" t="s">
        <v>355</v>
      </c>
      <c r="J20" s="329">
        <v>0.1</v>
      </c>
      <c r="K20" s="317" t="s">
        <v>334</v>
      </c>
      <c r="L20" s="129">
        <v>45689</v>
      </c>
      <c r="M20" s="129">
        <v>46022</v>
      </c>
      <c r="N20" s="323" t="s">
        <v>335</v>
      </c>
      <c r="O20" s="319" t="s">
        <v>68</v>
      </c>
      <c r="P20" s="232"/>
      <c r="Q20" s="324">
        <v>30</v>
      </c>
      <c r="R20" s="325"/>
      <c r="S20" s="324">
        <v>43</v>
      </c>
      <c r="T20" s="325"/>
      <c r="U20" s="324">
        <v>46</v>
      </c>
      <c r="V20" s="325"/>
      <c r="W20" s="324">
        <v>43</v>
      </c>
      <c r="X20" s="325"/>
      <c r="Y20" s="324">
        <v>46</v>
      </c>
      <c r="Z20" s="325"/>
      <c r="AA20" s="324">
        <v>41</v>
      </c>
      <c r="AB20" s="325"/>
      <c r="AC20" s="324">
        <v>46</v>
      </c>
      <c r="AD20" s="325"/>
      <c r="AE20" s="324">
        <v>43</v>
      </c>
      <c r="AF20" s="325"/>
      <c r="AG20" s="324">
        <v>46</v>
      </c>
      <c r="AH20" s="325"/>
      <c r="AI20" s="324">
        <v>40</v>
      </c>
      <c r="AJ20" s="325"/>
      <c r="AK20" s="324">
        <v>36</v>
      </c>
      <c r="AL20" s="325"/>
      <c r="AM20" s="324">
        <v>40</v>
      </c>
      <c r="AN20" s="327"/>
      <c r="AO20" s="160"/>
    </row>
    <row r="21" spans="1:41" ht="92.25" customHeight="1" thickBot="1" x14ac:dyDescent="0.25">
      <c r="A21" s="1351"/>
      <c r="B21" s="331" t="s">
        <v>356</v>
      </c>
      <c r="C21" s="332" t="s">
        <v>357</v>
      </c>
      <c r="D21" s="333" t="s">
        <v>358</v>
      </c>
      <c r="E21" s="334">
        <v>0.05</v>
      </c>
      <c r="F21" s="335" t="s">
        <v>359</v>
      </c>
      <c r="G21" s="336" t="s">
        <v>906</v>
      </c>
      <c r="H21" s="336" t="s">
        <v>360</v>
      </c>
      <c r="I21" s="336" t="s">
        <v>301</v>
      </c>
      <c r="J21" s="337">
        <v>0.05</v>
      </c>
      <c r="K21" s="334" t="s">
        <v>334</v>
      </c>
      <c r="L21" s="338">
        <v>45689</v>
      </c>
      <c r="M21" s="338">
        <v>46022</v>
      </c>
      <c r="N21" s="339" t="s">
        <v>335</v>
      </c>
      <c r="O21" s="340" t="s">
        <v>68</v>
      </c>
      <c r="P21" s="341"/>
      <c r="Q21" s="342">
        <v>8.3299999999999999E-2</v>
      </c>
      <c r="R21" s="341"/>
      <c r="S21" s="342">
        <v>8.3299999999999999E-2</v>
      </c>
      <c r="T21" s="341"/>
      <c r="U21" s="342">
        <v>8.3299999999999999E-2</v>
      </c>
      <c r="V21" s="341"/>
      <c r="W21" s="342">
        <v>8.3299999999999999E-2</v>
      </c>
      <c r="X21" s="341"/>
      <c r="Y21" s="342">
        <v>8.3299999999999999E-2</v>
      </c>
      <c r="Z21" s="341"/>
      <c r="AA21" s="342">
        <v>8.3299999999999999E-2</v>
      </c>
      <c r="AB21" s="341"/>
      <c r="AC21" s="342">
        <v>8.3299999999999999E-2</v>
      </c>
      <c r="AD21" s="341"/>
      <c r="AE21" s="342">
        <v>8.3299999999999999E-2</v>
      </c>
      <c r="AF21" s="341"/>
      <c r="AG21" s="342">
        <v>8.3299999999999999E-2</v>
      </c>
      <c r="AH21" s="343"/>
      <c r="AI21" s="342">
        <v>8.3299999999999999E-2</v>
      </c>
      <c r="AJ21" s="343"/>
      <c r="AK21" s="342">
        <v>8.3299999999999999E-2</v>
      </c>
      <c r="AL21" s="343"/>
      <c r="AM21" s="342">
        <v>8.3699999999999997E-2</v>
      </c>
      <c r="AN21" s="250"/>
      <c r="AO21" s="160"/>
    </row>
    <row r="22" spans="1:41" s="346" customFormat="1" ht="18" customHeight="1" x14ac:dyDescent="0.25">
      <c r="A22" s="344" t="s">
        <v>94</v>
      </c>
      <c r="B22" s="345"/>
      <c r="C22" s="345" t="s">
        <v>95</v>
      </c>
      <c r="D22" s="345"/>
      <c r="E22" s="345" t="s">
        <v>96</v>
      </c>
      <c r="F22" s="345"/>
      <c r="G22" s="345" t="s">
        <v>96</v>
      </c>
      <c r="I22" s="345" t="s">
        <v>97</v>
      </c>
      <c r="J22" s="347"/>
      <c r="K22" s="348"/>
      <c r="L22" s="345"/>
      <c r="M22" s="345"/>
      <c r="N22" s="349"/>
      <c r="O22" s="350"/>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2"/>
      <c r="AO22" s="349"/>
    </row>
    <row r="23" spans="1:41" s="346" customFormat="1" ht="55.5" customHeight="1" x14ac:dyDescent="0.25">
      <c r="A23" s="353" t="s">
        <v>361</v>
      </c>
      <c r="B23" s="354"/>
      <c r="C23" s="354" t="s">
        <v>99</v>
      </c>
      <c r="D23" s="354"/>
      <c r="E23" s="354" t="s">
        <v>100</v>
      </c>
      <c r="F23" s="354"/>
      <c r="G23" s="355" t="s">
        <v>101</v>
      </c>
      <c r="H23" s="354"/>
      <c r="I23" s="1358" t="s">
        <v>362</v>
      </c>
      <c r="J23" s="1358"/>
      <c r="K23" s="354"/>
      <c r="L23" s="354"/>
      <c r="M23" s="354"/>
      <c r="N23" s="356"/>
      <c r="O23" s="357"/>
      <c r="P23" s="358"/>
      <c r="Q23" s="358"/>
      <c r="R23" s="358"/>
      <c r="S23" s="358"/>
      <c r="T23" s="358"/>
      <c r="U23" s="358"/>
      <c r="V23" s="358"/>
      <c r="W23" s="359"/>
      <c r="X23" s="358"/>
      <c r="Y23" s="358"/>
      <c r="Z23" s="358"/>
      <c r="AA23" s="356"/>
      <c r="AB23" s="356"/>
      <c r="AN23" s="352"/>
      <c r="AO23" s="349"/>
    </row>
    <row r="24" spans="1:41" s="346" customFormat="1" ht="18.75" customHeight="1" thickBot="1" x14ac:dyDescent="0.3">
      <c r="A24" s="360" t="s">
        <v>363</v>
      </c>
      <c r="B24" s="361"/>
      <c r="C24" s="361" t="s">
        <v>189</v>
      </c>
      <c r="D24" s="361"/>
      <c r="E24" s="361" t="s">
        <v>364</v>
      </c>
      <c r="F24" s="361"/>
      <c r="G24" s="106" t="s">
        <v>106</v>
      </c>
      <c r="H24" s="361"/>
      <c r="I24" s="1318" t="s">
        <v>365</v>
      </c>
      <c r="J24" s="1318"/>
      <c r="K24" s="1318"/>
      <c r="L24" s="361" t="s">
        <v>108</v>
      </c>
      <c r="M24" s="361"/>
      <c r="N24" s="361"/>
      <c r="O24" s="362"/>
      <c r="P24" s="363"/>
      <c r="Q24" s="363"/>
      <c r="R24" s="363"/>
      <c r="S24" s="363"/>
      <c r="T24" s="363"/>
      <c r="U24" s="363"/>
      <c r="V24" s="363"/>
      <c r="W24" s="364"/>
      <c r="X24" s="363"/>
      <c r="Y24" s="363"/>
      <c r="Z24" s="363"/>
      <c r="AA24" s="364"/>
      <c r="AB24" s="364"/>
      <c r="AC24" s="365"/>
      <c r="AD24" s="365"/>
      <c r="AE24" s="365"/>
      <c r="AF24" s="365"/>
      <c r="AG24" s="365"/>
      <c r="AH24" s="365"/>
      <c r="AI24" s="365"/>
      <c r="AJ24" s="365"/>
      <c r="AK24" s="365"/>
      <c r="AL24" s="365"/>
      <c r="AM24" s="365"/>
      <c r="AN24" s="366"/>
      <c r="AO24" s="367"/>
    </row>
    <row r="25" spans="1:41" s="346" customFormat="1" ht="15" x14ac:dyDescent="0.25">
      <c r="A25" s="452">
        <v>45686</v>
      </c>
      <c r="E25" s="2"/>
      <c r="F25" s="2"/>
      <c r="K25" s="368"/>
      <c r="AN25" s="352"/>
    </row>
    <row r="26" spans="1:41" x14ac:dyDescent="0.2">
      <c r="A26" s="184" t="s">
        <v>914</v>
      </c>
    </row>
    <row r="27" spans="1:41" x14ac:dyDescent="0.2">
      <c r="A27" s="369"/>
    </row>
    <row r="28" spans="1:41" x14ac:dyDescent="0.2">
      <c r="W28" s="2"/>
    </row>
    <row r="29" spans="1:41" x14ac:dyDescent="0.2">
      <c r="W29" s="2"/>
    </row>
    <row r="30" spans="1:41" x14ac:dyDescent="0.2">
      <c r="W30" s="2"/>
    </row>
    <row r="31" spans="1:41" x14ac:dyDescent="0.2">
      <c r="W31" s="2"/>
    </row>
    <row r="32" spans="1:41" x14ac:dyDescent="0.2">
      <c r="W32" s="2"/>
    </row>
    <row r="33" spans="23:23" x14ac:dyDescent="0.2">
      <c r="W33" s="2"/>
    </row>
    <row r="849" spans="8:8" x14ac:dyDescent="0.2">
      <c r="H849" s="184">
        <f>+J1808</f>
        <v>0</v>
      </c>
    </row>
  </sheetData>
  <mergeCells count="43">
    <mergeCell ref="I24:K24"/>
    <mergeCell ref="D19:D20"/>
    <mergeCell ref="E19:E20"/>
    <mergeCell ref="F19:F20"/>
    <mergeCell ref="G19:G20"/>
    <mergeCell ref="I23:J23"/>
    <mergeCell ref="AL11:AM11"/>
    <mergeCell ref="AN11:AO11"/>
    <mergeCell ref="A13:A21"/>
    <mergeCell ref="B13:B20"/>
    <mergeCell ref="C13:C20"/>
    <mergeCell ref="D13:D18"/>
    <mergeCell ref="E13:E18"/>
    <mergeCell ref="F14:F15"/>
    <mergeCell ref="G14:G15"/>
    <mergeCell ref="Z11:AA11"/>
    <mergeCell ref="AB11:AC11"/>
    <mergeCell ref="AD11:AE11"/>
    <mergeCell ref="AF11:AG11"/>
    <mergeCell ref="AH11:AI11"/>
    <mergeCell ref="AJ11:AK11"/>
    <mergeCell ref="O11:O12"/>
    <mergeCell ref="P11:Q11"/>
    <mergeCell ref="R11:S11"/>
    <mergeCell ref="T11:U11"/>
    <mergeCell ref="V11:W11"/>
    <mergeCell ref="X11:Y11"/>
    <mergeCell ref="N11:N12"/>
    <mergeCell ref="A4:J9"/>
    <mergeCell ref="N4:AM9"/>
    <mergeCell ref="AN4:AO10"/>
    <mergeCell ref="A11:B11"/>
    <mergeCell ref="C11:C12"/>
    <mergeCell ref="D11:D12"/>
    <mergeCell ref="E11:E12"/>
    <mergeCell ref="F11:F12"/>
    <mergeCell ref="G11:G12"/>
    <mergeCell ref="H11:H12"/>
    <mergeCell ref="I11:I12"/>
    <mergeCell ref="J11:J12"/>
    <mergeCell ref="K11:K12"/>
    <mergeCell ref="L11:L12"/>
    <mergeCell ref="M11:M12"/>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B07B-53E6-4A41-A7DA-F69F4BB7E594}">
  <dimension ref="A1:AO29"/>
  <sheetViews>
    <sheetView topLeftCell="A18" zoomScale="80" zoomScaleNormal="80" zoomScaleSheetLayoutView="100" workbookViewId="0">
      <selection activeCell="B36" sqref="B36"/>
    </sheetView>
  </sheetViews>
  <sheetFormatPr baseColWidth="10" defaultColWidth="11.42578125" defaultRowHeight="12.75" x14ac:dyDescent="0.2"/>
  <cols>
    <col min="1" max="1" width="29.7109375" style="184" customWidth="1"/>
    <col min="2" max="2" width="29.5703125" style="184" customWidth="1"/>
    <col min="3" max="3" width="19.7109375" style="184" customWidth="1"/>
    <col min="4" max="4" width="34" style="184" customWidth="1"/>
    <col min="5" max="5" width="23" style="2" customWidth="1"/>
    <col min="6" max="6" width="20.28515625" style="2" customWidth="1"/>
    <col min="7" max="7" width="44.42578125" style="184" customWidth="1"/>
    <col min="8" max="8" width="30" style="184" customWidth="1"/>
    <col min="9" max="9" width="19" style="184" customWidth="1"/>
    <col min="10" max="13" width="23.42578125" style="184" customWidth="1"/>
    <col min="14" max="14" width="12.5703125" style="184" customWidth="1"/>
    <col min="15" max="15" width="13.7109375" style="184" customWidth="1"/>
    <col min="16" max="39" width="8.28515625" style="184" customWidth="1"/>
    <col min="40" max="40" width="13.5703125" style="184" customWidth="1"/>
    <col min="41" max="41" width="22.7109375" style="184" customWidth="1"/>
    <col min="42" max="42" width="23.28515625" style="184" customWidth="1"/>
    <col min="43" max="43" width="24.42578125" style="184" customWidth="1"/>
    <col min="44" max="16384" width="11.42578125" style="184"/>
  </cols>
  <sheetData>
    <row r="1" spans="1:41" ht="15" x14ac:dyDescent="0.2">
      <c r="P1" s="199"/>
      <c r="R1" s="199"/>
      <c r="T1" s="199"/>
      <c r="V1" s="199"/>
      <c r="X1" s="199"/>
      <c r="Z1" s="199"/>
      <c r="AB1" s="199"/>
      <c r="AD1" s="199"/>
      <c r="AF1" s="199"/>
      <c r="AH1" s="199"/>
      <c r="AJ1" s="199"/>
      <c r="AL1" s="199"/>
    </row>
    <row r="2" spans="1:41" ht="15.75" thickBot="1" x14ac:dyDescent="0.25">
      <c r="P2" s="199"/>
      <c r="R2" s="199"/>
      <c r="T2" s="199"/>
      <c r="V2" s="199"/>
      <c r="X2" s="199"/>
      <c r="Z2" s="199"/>
      <c r="AB2" s="199"/>
      <c r="AD2" s="199"/>
      <c r="AF2" s="199"/>
      <c r="AH2" s="199"/>
      <c r="AJ2" s="199"/>
      <c r="AL2" s="199"/>
    </row>
    <row r="3" spans="1:41" ht="15" customHeight="1" x14ac:dyDescent="0.2">
      <c r="A3" s="1231" t="s">
        <v>662</v>
      </c>
      <c r="B3" s="1232"/>
      <c r="C3" s="1232"/>
      <c r="D3" s="1232"/>
      <c r="E3" s="1232"/>
      <c r="F3" s="1232"/>
      <c r="G3" s="1232"/>
      <c r="H3" s="1232"/>
      <c r="I3" s="1232"/>
      <c r="J3" s="1232"/>
      <c r="K3" s="1232"/>
      <c r="L3" s="1232"/>
      <c r="M3" s="1232"/>
      <c r="N3" s="123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1125" t="s">
        <v>0</v>
      </c>
      <c r="AO3" s="1126"/>
    </row>
    <row r="4" spans="1:41" ht="15" customHeight="1" x14ac:dyDescent="0.2">
      <c r="A4" s="1233"/>
      <c r="B4" s="1234"/>
      <c r="C4" s="1234"/>
      <c r="D4" s="1234"/>
      <c r="E4" s="1234"/>
      <c r="F4" s="1234"/>
      <c r="G4" s="1234"/>
      <c r="H4" s="1234"/>
      <c r="I4" s="1234"/>
      <c r="J4" s="1234"/>
      <c r="K4" s="1234"/>
      <c r="L4" s="1234"/>
      <c r="M4" s="1234"/>
      <c r="N4" s="1234"/>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1127"/>
      <c r="AO4" s="1128"/>
    </row>
    <row r="5" spans="1:41" ht="15" customHeight="1" x14ac:dyDescent="0.2">
      <c r="A5" s="1233"/>
      <c r="B5" s="1234"/>
      <c r="C5" s="1234"/>
      <c r="D5" s="1234"/>
      <c r="E5" s="1234"/>
      <c r="F5" s="1234"/>
      <c r="G5" s="1234"/>
      <c r="H5" s="1234"/>
      <c r="I5" s="1234"/>
      <c r="J5" s="1234"/>
      <c r="K5" s="1234"/>
      <c r="L5" s="1234"/>
      <c r="M5" s="1234"/>
      <c r="N5" s="1234"/>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1127"/>
      <c r="AO5" s="1128"/>
    </row>
    <row r="6" spans="1:41" ht="15" customHeight="1" x14ac:dyDescent="0.2">
      <c r="A6" s="1233"/>
      <c r="B6" s="1234"/>
      <c r="C6" s="1234"/>
      <c r="D6" s="1234"/>
      <c r="E6" s="1234"/>
      <c r="F6" s="1234"/>
      <c r="G6" s="1234"/>
      <c r="H6" s="1234"/>
      <c r="I6" s="1234"/>
      <c r="J6" s="1234"/>
      <c r="K6" s="1234"/>
      <c r="L6" s="1234"/>
      <c r="M6" s="1234"/>
      <c r="N6" s="1234"/>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1127"/>
      <c r="AO6" s="1128"/>
    </row>
    <row r="7" spans="1:41" ht="15" customHeight="1" x14ac:dyDescent="0.2">
      <c r="A7" s="1233"/>
      <c r="B7" s="1234"/>
      <c r="C7" s="1234"/>
      <c r="D7" s="1234"/>
      <c r="E7" s="1234"/>
      <c r="F7" s="1234"/>
      <c r="G7" s="1234"/>
      <c r="H7" s="1234"/>
      <c r="I7" s="1234"/>
      <c r="J7" s="1234"/>
      <c r="K7" s="1234"/>
      <c r="L7" s="1234"/>
      <c r="M7" s="1234"/>
      <c r="N7" s="1234"/>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1127"/>
      <c r="AO7" s="1128"/>
    </row>
    <row r="8" spans="1:41" ht="15.75" customHeight="1" thickBot="1" x14ac:dyDescent="0.25">
      <c r="A8" s="1235"/>
      <c r="B8" s="1236"/>
      <c r="C8" s="1236"/>
      <c r="D8" s="1236"/>
      <c r="E8" s="1236"/>
      <c r="F8" s="1236"/>
      <c r="G8" s="1236"/>
      <c r="H8" s="1236"/>
      <c r="I8" s="1236"/>
      <c r="J8" s="1236"/>
      <c r="K8" s="1236"/>
      <c r="L8" s="1236"/>
      <c r="M8" s="1236"/>
      <c r="N8" s="1236"/>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1127"/>
      <c r="AO8" s="1128"/>
    </row>
    <row r="9" spans="1:41" ht="15.75" customHeight="1" thickBot="1" x14ac:dyDescent="0.25">
      <c r="A9" s="205" t="s">
        <v>1</v>
      </c>
      <c r="B9" s="206"/>
      <c r="C9" s="206"/>
      <c r="D9" s="206"/>
      <c r="E9" s="206"/>
      <c r="F9" s="206"/>
      <c r="G9" s="207"/>
      <c r="H9" s="208" t="s">
        <v>2</v>
      </c>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1129"/>
      <c r="AO9" s="1130"/>
    </row>
    <row r="10" spans="1:41" ht="48" customHeight="1" thickBot="1" x14ac:dyDescent="0.25">
      <c r="A10" s="1131" t="s">
        <v>3</v>
      </c>
      <c r="B10" s="1132"/>
      <c r="C10" s="1117" t="s">
        <v>4</v>
      </c>
      <c r="D10" s="1117" t="s">
        <v>5</v>
      </c>
      <c r="E10" s="1133" t="s">
        <v>6</v>
      </c>
      <c r="F10" s="1133" t="s">
        <v>7</v>
      </c>
      <c r="G10" s="1117" t="s">
        <v>8</v>
      </c>
      <c r="H10" s="1117" t="s">
        <v>9</v>
      </c>
      <c r="I10" s="1117" t="s">
        <v>10</v>
      </c>
      <c r="J10" s="1117" t="s">
        <v>11</v>
      </c>
      <c r="K10" s="1359" t="s">
        <v>339</v>
      </c>
      <c r="L10" s="1117" t="s">
        <v>13</v>
      </c>
      <c r="M10" s="1117" t="s">
        <v>14</v>
      </c>
      <c r="N10" s="1117" t="s">
        <v>15</v>
      </c>
      <c r="O10" s="1117" t="s">
        <v>16</v>
      </c>
      <c r="P10" s="1135" t="s">
        <v>17</v>
      </c>
      <c r="Q10" s="1136"/>
      <c r="R10" s="1135" t="s">
        <v>18</v>
      </c>
      <c r="S10" s="1136"/>
      <c r="T10" s="1135" t="s">
        <v>19</v>
      </c>
      <c r="U10" s="1136"/>
      <c r="V10" s="1135" t="s">
        <v>20</v>
      </c>
      <c r="W10" s="1136"/>
      <c r="X10" s="1135" t="s">
        <v>21</v>
      </c>
      <c r="Y10" s="1136"/>
      <c r="Z10" s="1135" t="s">
        <v>22</v>
      </c>
      <c r="AA10" s="1136"/>
      <c r="AB10" s="1135" t="s">
        <v>23</v>
      </c>
      <c r="AC10" s="1136"/>
      <c r="AD10" s="1135" t="s">
        <v>24</v>
      </c>
      <c r="AE10" s="1136"/>
      <c r="AF10" s="1135" t="s">
        <v>25</v>
      </c>
      <c r="AG10" s="1136"/>
      <c r="AH10" s="1135" t="s">
        <v>26</v>
      </c>
      <c r="AI10" s="1136"/>
      <c r="AJ10" s="1135" t="s">
        <v>27</v>
      </c>
      <c r="AK10" s="1136"/>
      <c r="AL10" s="1135" t="s">
        <v>28</v>
      </c>
      <c r="AM10" s="1136"/>
      <c r="AN10" s="1140" t="s">
        <v>135</v>
      </c>
      <c r="AO10" s="1141"/>
    </row>
    <row r="11" spans="1:41" ht="69.75" customHeight="1" thickBot="1" x14ac:dyDescent="0.25">
      <c r="A11" s="726" t="s">
        <v>30</v>
      </c>
      <c r="B11" s="726" t="s">
        <v>31</v>
      </c>
      <c r="C11" s="1118"/>
      <c r="D11" s="1241"/>
      <c r="E11" s="1242"/>
      <c r="F11" s="1242"/>
      <c r="G11" s="1241"/>
      <c r="H11" s="1241"/>
      <c r="I11" s="1241"/>
      <c r="J11" s="1241"/>
      <c r="K11" s="1241"/>
      <c r="L11" s="1241"/>
      <c r="M11" s="1241"/>
      <c r="N11" s="1241"/>
      <c r="O11" s="1241"/>
      <c r="P11" s="212" t="s">
        <v>32</v>
      </c>
      <c r="Q11" s="214" t="s">
        <v>33</v>
      </c>
      <c r="R11" s="212" t="s">
        <v>32</v>
      </c>
      <c r="S11" s="214" t="s">
        <v>33</v>
      </c>
      <c r="T11" s="212" t="s">
        <v>32</v>
      </c>
      <c r="U11" s="214" t="s">
        <v>33</v>
      </c>
      <c r="V11" s="212" t="s">
        <v>32</v>
      </c>
      <c r="W11" s="214" t="s">
        <v>33</v>
      </c>
      <c r="X11" s="212" t="s">
        <v>32</v>
      </c>
      <c r="Y11" s="214" t="s">
        <v>33</v>
      </c>
      <c r="Z11" s="212" t="s">
        <v>32</v>
      </c>
      <c r="AA11" s="214" t="s">
        <v>33</v>
      </c>
      <c r="AB11" s="212" t="s">
        <v>32</v>
      </c>
      <c r="AC11" s="214" t="s">
        <v>33</v>
      </c>
      <c r="AD11" s="212" t="s">
        <v>32</v>
      </c>
      <c r="AE11" s="214" t="s">
        <v>33</v>
      </c>
      <c r="AF11" s="212" t="s">
        <v>32</v>
      </c>
      <c r="AG11" s="214" t="s">
        <v>33</v>
      </c>
      <c r="AH11" s="212" t="s">
        <v>32</v>
      </c>
      <c r="AI11" s="214" t="s">
        <v>33</v>
      </c>
      <c r="AJ11" s="212" t="s">
        <v>32</v>
      </c>
      <c r="AK11" s="214" t="s">
        <v>33</v>
      </c>
      <c r="AL11" s="212" t="s">
        <v>32</v>
      </c>
      <c r="AM11" s="214" t="s">
        <v>33</v>
      </c>
      <c r="AN11" s="459" t="s">
        <v>34</v>
      </c>
      <c r="AO11" s="640" t="s">
        <v>35</v>
      </c>
    </row>
    <row r="12" spans="1:41" s="595" customFormat="1" ht="75" customHeight="1" x14ac:dyDescent="0.2">
      <c r="A12" s="1360" t="s">
        <v>663</v>
      </c>
      <c r="B12" s="1249" t="s">
        <v>137</v>
      </c>
      <c r="C12" s="1361" t="s">
        <v>664</v>
      </c>
      <c r="D12" s="737" t="s">
        <v>665</v>
      </c>
      <c r="E12" s="218">
        <v>0.1</v>
      </c>
      <c r="F12" s="738" t="s">
        <v>55</v>
      </c>
      <c r="G12" s="739" t="s">
        <v>666</v>
      </c>
      <c r="H12" s="553" t="s">
        <v>667</v>
      </c>
      <c r="I12" s="740" t="s">
        <v>668</v>
      </c>
      <c r="J12" s="741">
        <v>0.1</v>
      </c>
      <c r="K12" s="742" t="s">
        <v>669</v>
      </c>
      <c r="L12" s="743">
        <v>45668</v>
      </c>
      <c r="M12" s="743">
        <v>46022</v>
      </c>
      <c r="N12" s="744" t="s">
        <v>142</v>
      </c>
      <c r="O12" s="745" t="s">
        <v>46</v>
      </c>
      <c r="P12" s="471"/>
      <c r="Q12" s="225">
        <v>1</v>
      </c>
      <c r="R12" s="471"/>
      <c r="S12" s="225">
        <v>1</v>
      </c>
      <c r="T12" s="471"/>
      <c r="U12" s="225">
        <v>1</v>
      </c>
      <c r="V12" s="471"/>
      <c r="W12" s="225">
        <v>1</v>
      </c>
      <c r="X12" s="471"/>
      <c r="Y12" s="225">
        <v>1</v>
      </c>
      <c r="Z12" s="471"/>
      <c r="AA12" s="225">
        <v>1</v>
      </c>
      <c r="AB12" s="471"/>
      <c r="AC12" s="225">
        <v>1</v>
      </c>
      <c r="AD12" s="471"/>
      <c r="AE12" s="225">
        <v>1</v>
      </c>
      <c r="AF12" s="471"/>
      <c r="AG12" s="225">
        <v>1</v>
      </c>
      <c r="AH12" s="471"/>
      <c r="AI12" s="225">
        <v>1</v>
      </c>
      <c r="AJ12" s="471"/>
      <c r="AK12" s="225">
        <v>1</v>
      </c>
      <c r="AL12" s="470"/>
      <c r="AM12" s="746">
        <v>1</v>
      </c>
      <c r="AN12" s="468"/>
      <c r="AO12" s="747"/>
    </row>
    <row r="13" spans="1:41" s="595" customFormat="1" ht="75" customHeight="1" x14ac:dyDescent="0.2">
      <c r="A13" s="1360"/>
      <c r="B13" s="1249"/>
      <c r="C13" s="1362"/>
      <c r="D13" s="162" t="s">
        <v>670</v>
      </c>
      <c r="E13" s="229">
        <v>0.1</v>
      </c>
      <c r="F13" s="748" t="s">
        <v>55</v>
      </c>
      <c r="G13" s="749" t="s">
        <v>671</v>
      </c>
      <c r="H13" s="157" t="s">
        <v>672</v>
      </c>
      <c r="I13" s="563" t="s">
        <v>673</v>
      </c>
      <c r="J13" s="132">
        <v>0.1</v>
      </c>
      <c r="K13" s="133" t="s">
        <v>674</v>
      </c>
      <c r="L13" s="482">
        <v>45668</v>
      </c>
      <c r="M13" s="482">
        <v>46022</v>
      </c>
      <c r="N13" s="750" t="s">
        <v>142</v>
      </c>
      <c r="O13" s="751" t="s">
        <v>68</v>
      </c>
      <c r="P13" s="752"/>
      <c r="Q13" s="251">
        <v>8.3299999999999999E-2</v>
      </c>
      <c r="R13" s="320"/>
      <c r="S13" s="251">
        <v>8.3299999999999999E-2</v>
      </c>
      <c r="T13" s="320"/>
      <c r="U13" s="251">
        <v>8.3299999999999999E-2</v>
      </c>
      <c r="V13" s="320"/>
      <c r="W13" s="251">
        <v>8.3299999999999999E-2</v>
      </c>
      <c r="X13" s="320"/>
      <c r="Y13" s="251">
        <v>8.3299999999999999E-2</v>
      </c>
      <c r="Z13" s="320"/>
      <c r="AA13" s="251">
        <v>8.3299999999999999E-2</v>
      </c>
      <c r="AB13" s="320"/>
      <c r="AC13" s="251">
        <v>8.3299999999999999E-2</v>
      </c>
      <c r="AD13" s="320"/>
      <c r="AE13" s="251">
        <v>8.3299999999999999E-2</v>
      </c>
      <c r="AF13" s="320"/>
      <c r="AG13" s="251">
        <v>8.3299999999999999E-2</v>
      </c>
      <c r="AH13" s="320"/>
      <c r="AI13" s="251">
        <v>8.3299999999999999E-2</v>
      </c>
      <c r="AJ13" s="320"/>
      <c r="AK13" s="251">
        <v>8.3299999999999999E-2</v>
      </c>
      <c r="AL13" s="327"/>
      <c r="AM13" s="753">
        <v>8.3699999999999997E-2</v>
      </c>
      <c r="AN13" s="483"/>
      <c r="AO13" s="754"/>
    </row>
    <row r="14" spans="1:41" s="595" customFormat="1" ht="106.9" customHeight="1" x14ac:dyDescent="0.2">
      <c r="A14" s="1360"/>
      <c r="B14" s="1249"/>
      <c r="C14" s="1362"/>
      <c r="D14" s="1255" t="s">
        <v>675</v>
      </c>
      <c r="E14" s="1254">
        <v>0.25</v>
      </c>
      <c r="F14" s="748" t="s">
        <v>55</v>
      </c>
      <c r="G14" s="749" t="s">
        <v>676</v>
      </c>
      <c r="H14" s="157" t="s">
        <v>677</v>
      </c>
      <c r="I14" s="748" t="s">
        <v>678</v>
      </c>
      <c r="J14" s="132">
        <v>0.12</v>
      </c>
      <c r="K14" s="481" t="s">
        <v>679</v>
      </c>
      <c r="L14" s="482">
        <v>45668</v>
      </c>
      <c r="M14" s="482">
        <v>46022</v>
      </c>
      <c r="N14" s="750" t="s">
        <v>142</v>
      </c>
      <c r="O14" s="751" t="s">
        <v>72</v>
      </c>
      <c r="P14" s="752"/>
      <c r="Q14" s="251">
        <v>8.3299999999999999E-2</v>
      </c>
      <c r="R14" s="320"/>
      <c r="S14" s="251">
        <v>8.3299999999999999E-2</v>
      </c>
      <c r="T14" s="320"/>
      <c r="U14" s="251">
        <v>8.3299999999999999E-2</v>
      </c>
      <c r="V14" s="320"/>
      <c r="W14" s="251">
        <v>8.3299999999999999E-2</v>
      </c>
      <c r="X14" s="320"/>
      <c r="Y14" s="251">
        <v>8.3299999999999999E-2</v>
      </c>
      <c r="Z14" s="320"/>
      <c r="AA14" s="251">
        <v>8.3299999999999999E-2</v>
      </c>
      <c r="AB14" s="320"/>
      <c r="AC14" s="251">
        <v>8.3299999999999999E-2</v>
      </c>
      <c r="AD14" s="320"/>
      <c r="AE14" s="251">
        <v>8.3299999999999999E-2</v>
      </c>
      <c r="AF14" s="320"/>
      <c r="AG14" s="251">
        <v>8.3299999999999999E-2</v>
      </c>
      <c r="AH14" s="320"/>
      <c r="AI14" s="251">
        <v>8.3299999999999999E-2</v>
      </c>
      <c r="AJ14" s="320"/>
      <c r="AK14" s="251">
        <v>8.3299999999999999E-2</v>
      </c>
      <c r="AL14" s="327"/>
      <c r="AM14" s="753">
        <v>8.3699999999999997E-2</v>
      </c>
      <c r="AN14" s="483"/>
      <c r="AO14" s="754"/>
    </row>
    <row r="15" spans="1:41" s="595" customFormat="1" ht="100.5" customHeight="1" x14ac:dyDescent="0.2">
      <c r="A15" s="1360"/>
      <c r="B15" s="1249"/>
      <c r="C15" s="1362"/>
      <c r="D15" s="1255"/>
      <c r="E15" s="1254"/>
      <c r="F15" s="748" t="s">
        <v>55</v>
      </c>
      <c r="G15" s="162" t="s">
        <v>680</v>
      </c>
      <c r="H15" s="563" t="s">
        <v>681</v>
      </c>
      <c r="I15" s="563" t="s">
        <v>682</v>
      </c>
      <c r="J15" s="132">
        <v>0.13</v>
      </c>
      <c r="K15" s="481" t="s">
        <v>683</v>
      </c>
      <c r="L15" s="482">
        <v>45668</v>
      </c>
      <c r="M15" s="482">
        <v>46022</v>
      </c>
      <c r="N15" s="750" t="s">
        <v>142</v>
      </c>
      <c r="O15" s="751" t="s">
        <v>163</v>
      </c>
      <c r="P15" s="752"/>
      <c r="Q15" s="251">
        <v>8.3299999999999999E-2</v>
      </c>
      <c r="R15" s="320"/>
      <c r="S15" s="251">
        <v>8.3299999999999999E-2</v>
      </c>
      <c r="T15" s="320"/>
      <c r="U15" s="251">
        <v>8.3299999999999999E-2</v>
      </c>
      <c r="V15" s="320"/>
      <c r="W15" s="251">
        <v>8.3299999999999999E-2</v>
      </c>
      <c r="X15" s="320"/>
      <c r="Y15" s="251">
        <v>8.3299999999999999E-2</v>
      </c>
      <c r="Z15" s="320"/>
      <c r="AA15" s="251">
        <v>8.3299999999999999E-2</v>
      </c>
      <c r="AB15" s="320"/>
      <c r="AC15" s="251">
        <v>8.3299999999999999E-2</v>
      </c>
      <c r="AD15" s="320"/>
      <c r="AE15" s="251">
        <v>8.3299999999999999E-2</v>
      </c>
      <c r="AF15" s="320"/>
      <c r="AG15" s="251">
        <v>8.3299999999999999E-2</v>
      </c>
      <c r="AH15" s="320"/>
      <c r="AI15" s="251">
        <v>8.3299999999999999E-2</v>
      </c>
      <c r="AJ15" s="320"/>
      <c r="AK15" s="251">
        <v>8.3299999999999999E-2</v>
      </c>
      <c r="AL15" s="327"/>
      <c r="AM15" s="753">
        <v>8.3699999999999997E-2</v>
      </c>
      <c r="AN15" s="483"/>
      <c r="AO15" s="754"/>
    </row>
    <row r="16" spans="1:41" s="595" customFormat="1" ht="75" customHeight="1" x14ac:dyDescent="0.2">
      <c r="A16" s="1360"/>
      <c r="B16" s="1249"/>
      <c r="C16" s="1362"/>
      <c r="D16" s="1255" t="s">
        <v>684</v>
      </c>
      <c r="E16" s="1254">
        <v>0.25</v>
      </c>
      <c r="F16" s="748" t="s">
        <v>55</v>
      </c>
      <c r="G16" s="162" t="s">
        <v>685</v>
      </c>
      <c r="H16" s="157" t="s">
        <v>686</v>
      </c>
      <c r="I16" s="563" t="s">
        <v>687</v>
      </c>
      <c r="J16" s="132">
        <v>0.09</v>
      </c>
      <c r="K16" s="133" t="s">
        <v>688</v>
      </c>
      <c r="L16" s="482">
        <v>45668</v>
      </c>
      <c r="M16" s="482">
        <v>46022</v>
      </c>
      <c r="N16" s="750" t="s">
        <v>142</v>
      </c>
      <c r="O16" s="751" t="s">
        <v>77</v>
      </c>
      <c r="P16" s="752"/>
      <c r="Q16" s="251">
        <v>8.3299999999999999E-2</v>
      </c>
      <c r="R16" s="320"/>
      <c r="S16" s="251">
        <v>8.3299999999999999E-2</v>
      </c>
      <c r="T16" s="320"/>
      <c r="U16" s="251">
        <v>8.3299999999999999E-2</v>
      </c>
      <c r="V16" s="320"/>
      <c r="W16" s="251">
        <v>8.3299999999999999E-2</v>
      </c>
      <c r="X16" s="320"/>
      <c r="Y16" s="251">
        <v>8.3299999999999999E-2</v>
      </c>
      <c r="Z16" s="320"/>
      <c r="AA16" s="251">
        <v>8.3299999999999999E-2</v>
      </c>
      <c r="AB16" s="320"/>
      <c r="AC16" s="251">
        <v>8.3299999999999999E-2</v>
      </c>
      <c r="AD16" s="320"/>
      <c r="AE16" s="251">
        <v>8.3299999999999999E-2</v>
      </c>
      <c r="AF16" s="320"/>
      <c r="AG16" s="251">
        <v>8.3299999999999999E-2</v>
      </c>
      <c r="AH16" s="320"/>
      <c r="AI16" s="251">
        <v>8.3299999999999999E-2</v>
      </c>
      <c r="AJ16" s="320"/>
      <c r="AK16" s="251">
        <v>8.3299999999999999E-2</v>
      </c>
      <c r="AL16" s="327"/>
      <c r="AM16" s="753">
        <v>8.3699999999999997E-2</v>
      </c>
      <c r="AN16" s="483"/>
      <c r="AO16" s="754"/>
    </row>
    <row r="17" spans="1:41" s="595" customFormat="1" ht="75" customHeight="1" x14ac:dyDescent="0.2">
      <c r="A17" s="1360"/>
      <c r="B17" s="1249"/>
      <c r="C17" s="1362"/>
      <c r="D17" s="1255"/>
      <c r="E17" s="1254"/>
      <c r="F17" s="748" t="s">
        <v>55</v>
      </c>
      <c r="G17" s="162" t="s">
        <v>689</v>
      </c>
      <c r="H17" s="563" t="s">
        <v>690</v>
      </c>
      <c r="I17" s="563" t="s">
        <v>691</v>
      </c>
      <c r="J17" s="132">
        <v>0.09</v>
      </c>
      <c r="K17" s="133" t="s">
        <v>688</v>
      </c>
      <c r="L17" s="482">
        <v>45668</v>
      </c>
      <c r="M17" s="482">
        <v>46022</v>
      </c>
      <c r="N17" s="750" t="s">
        <v>142</v>
      </c>
      <c r="O17" s="751" t="s">
        <v>181</v>
      </c>
      <c r="P17" s="752"/>
      <c r="Q17" s="251">
        <v>8.3299999999999999E-2</v>
      </c>
      <c r="R17" s="320"/>
      <c r="S17" s="251">
        <v>8.3299999999999999E-2</v>
      </c>
      <c r="T17" s="320"/>
      <c r="U17" s="251">
        <v>8.3299999999999999E-2</v>
      </c>
      <c r="V17" s="320"/>
      <c r="W17" s="251">
        <v>8.3299999999999999E-2</v>
      </c>
      <c r="X17" s="320"/>
      <c r="Y17" s="251">
        <v>8.3299999999999999E-2</v>
      </c>
      <c r="Z17" s="320"/>
      <c r="AA17" s="251">
        <v>8.3299999999999999E-2</v>
      </c>
      <c r="AB17" s="320"/>
      <c r="AC17" s="251">
        <v>8.3299999999999999E-2</v>
      </c>
      <c r="AD17" s="320"/>
      <c r="AE17" s="251">
        <v>8.3299999999999999E-2</v>
      </c>
      <c r="AF17" s="320"/>
      <c r="AG17" s="251">
        <v>8.3299999999999999E-2</v>
      </c>
      <c r="AH17" s="320"/>
      <c r="AI17" s="251">
        <v>8.3299999999999999E-2</v>
      </c>
      <c r="AJ17" s="320"/>
      <c r="AK17" s="251">
        <v>8.3299999999999999E-2</v>
      </c>
      <c r="AL17" s="327"/>
      <c r="AM17" s="753">
        <v>8.3699999999999997E-2</v>
      </c>
      <c r="AN17" s="483"/>
      <c r="AO17" s="754"/>
    </row>
    <row r="18" spans="1:41" s="595" customFormat="1" ht="75" customHeight="1" x14ac:dyDescent="0.2">
      <c r="A18" s="1360"/>
      <c r="B18" s="1249"/>
      <c r="C18" s="1363"/>
      <c r="D18" s="1255"/>
      <c r="E18" s="1254"/>
      <c r="F18" s="748" t="s">
        <v>55</v>
      </c>
      <c r="G18" s="162" t="s">
        <v>692</v>
      </c>
      <c r="H18" s="563" t="s">
        <v>693</v>
      </c>
      <c r="I18" s="563" t="s">
        <v>694</v>
      </c>
      <c r="J18" s="132">
        <v>7.0000000000000007E-2</v>
      </c>
      <c r="K18" s="133" t="s">
        <v>695</v>
      </c>
      <c r="L18" s="482">
        <v>45668</v>
      </c>
      <c r="M18" s="482">
        <v>46022</v>
      </c>
      <c r="N18" s="750" t="s">
        <v>142</v>
      </c>
      <c r="O18" s="751" t="s">
        <v>267</v>
      </c>
      <c r="P18" s="752"/>
      <c r="Q18" s="235">
        <v>2</v>
      </c>
      <c r="R18" s="320"/>
      <c r="S18" s="235">
        <v>2</v>
      </c>
      <c r="T18" s="320"/>
      <c r="U18" s="235">
        <v>2</v>
      </c>
      <c r="V18" s="320"/>
      <c r="W18" s="235">
        <v>2</v>
      </c>
      <c r="X18" s="320"/>
      <c r="Y18" s="235">
        <v>2</v>
      </c>
      <c r="Z18" s="320"/>
      <c r="AA18" s="235">
        <v>2</v>
      </c>
      <c r="AB18" s="320"/>
      <c r="AC18" s="235">
        <v>2</v>
      </c>
      <c r="AD18" s="320"/>
      <c r="AE18" s="235">
        <v>2</v>
      </c>
      <c r="AF18" s="320"/>
      <c r="AG18" s="235">
        <v>2</v>
      </c>
      <c r="AH18" s="320"/>
      <c r="AI18" s="235">
        <v>2</v>
      </c>
      <c r="AJ18" s="320"/>
      <c r="AK18" s="235">
        <v>2</v>
      </c>
      <c r="AL18" s="327"/>
      <c r="AM18" s="755">
        <v>2</v>
      </c>
      <c r="AN18" s="483"/>
      <c r="AO18" s="754"/>
    </row>
    <row r="19" spans="1:41" s="595" customFormat="1" ht="75" customHeight="1" x14ac:dyDescent="0.2">
      <c r="A19" s="1360"/>
      <c r="B19" s="1249"/>
      <c r="C19" s="1361" t="s">
        <v>696</v>
      </c>
      <c r="D19" s="1255" t="s">
        <v>697</v>
      </c>
      <c r="E19" s="1254">
        <v>0.2</v>
      </c>
      <c r="F19" s="748" t="s">
        <v>55</v>
      </c>
      <c r="G19" s="162" t="s">
        <v>698</v>
      </c>
      <c r="H19" s="563" t="s">
        <v>699</v>
      </c>
      <c r="I19" s="563" t="s">
        <v>700</v>
      </c>
      <c r="J19" s="132">
        <v>7.0000000000000007E-2</v>
      </c>
      <c r="K19" s="133" t="s">
        <v>701</v>
      </c>
      <c r="L19" s="482">
        <v>45668</v>
      </c>
      <c r="M19" s="482">
        <v>46022</v>
      </c>
      <c r="N19" s="750" t="s">
        <v>142</v>
      </c>
      <c r="O19" s="751" t="s">
        <v>86</v>
      </c>
      <c r="P19" s="752"/>
      <c r="Q19" s="251">
        <v>8.3299999999999999E-2</v>
      </c>
      <c r="R19" s="320"/>
      <c r="S19" s="251">
        <v>8.3299999999999999E-2</v>
      </c>
      <c r="T19" s="320"/>
      <c r="U19" s="251">
        <v>8.3299999999999999E-2</v>
      </c>
      <c r="V19" s="320"/>
      <c r="W19" s="251">
        <v>8.3299999999999999E-2</v>
      </c>
      <c r="X19" s="320"/>
      <c r="Y19" s="251">
        <v>8.3299999999999999E-2</v>
      </c>
      <c r="Z19" s="320"/>
      <c r="AA19" s="251">
        <v>8.3299999999999999E-2</v>
      </c>
      <c r="AB19" s="320"/>
      <c r="AC19" s="251">
        <v>8.3299999999999999E-2</v>
      </c>
      <c r="AD19" s="320"/>
      <c r="AE19" s="251">
        <v>8.3299999999999999E-2</v>
      </c>
      <c r="AF19" s="320"/>
      <c r="AG19" s="251">
        <v>8.3299999999999999E-2</v>
      </c>
      <c r="AH19" s="320"/>
      <c r="AI19" s="251">
        <v>8.3299999999999999E-2</v>
      </c>
      <c r="AJ19" s="320"/>
      <c r="AK19" s="251">
        <v>8.3299999999999999E-2</v>
      </c>
      <c r="AL19" s="327"/>
      <c r="AM19" s="753">
        <v>8.3699999999999997E-2</v>
      </c>
      <c r="AN19" s="483"/>
      <c r="AO19" s="754"/>
    </row>
    <row r="20" spans="1:41" s="595" customFormat="1" ht="75" customHeight="1" x14ac:dyDescent="0.2">
      <c r="A20" s="1360"/>
      <c r="B20" s="1249"/>
      <c r="C20" s="1362"/>
      <c r="D20" s="1255"/>
      <c r="E20" s="1254"/>
      <c r="F20" s="748" t="s">
        <v>55</v>
      </c>
      <c r="G20" s="162" t="s">
        <v>702</v>
      </c>
      <c r="H20" s="563" t="s">
        <v>703</v>
      </c>
      <c r="I20" s="563" t="s">
        <v>704</v>
      </c>
      <c r="J20" s="132">
        <v>7.0000000000000007E-2</v>
      </c>
      <c r="K20" s="133" t="s">
        <v>701</v>
      </c>
      <c r="L20" s="482">
        <v>45668</v>
      </c>
      <c r="M20" s="482">
        <v>46022</v>
      </c>
      <c r="N20" s="750" t="s">
        <v>142</v>
      </c>
      <c r="O20" s="751" t="s">
        <v>90</v>
      </c>
      <c r="P20" s="752"/>
      <c r="Q20" s="251">
        <v>8.3299999999999999E-2</v>
      </c>
      <c r="R20" s="320"/>
      <c r="S20" s="251">
        <v>8.3299999999999999E-2</v>
      </c>
      <c r="T20" s="320"/>
      <c r="U20" s="251">
        <v>8.3299999999999999E-2</v>
      </c>
      <c r="V20" s="320"/>
      <c r="W20" s="251">
        <v>8.3299999999999999E-2</v>
      </c>
      <c r="X20" s="515"/>
      <c r="Y20" s="756">
        <v>8.3299999999999999E-2</v>
      </c>
      <c r="Z20" s="515"/>
      <c r="AA20" s="756">
        <v>8.3299999999999999E-2</v>
      </c>
      <c r="AB20" s="515"/>
      <c r="AC20" s="756">
        <v>8.3299999999999999E-2</v>
      </c>
      <c r="AD20" s="515"/>
      <c r="AE20" s="756">
        <v>8.3299999999999999E-2</v>
      </c>
      <c r="AF20" s="515"/>
      <c r="AG20" s="756">
        <v>8.3299999999999999E-2</v>
      </c>
      <c r="AH20" s="515"/>
      <c r="AI20" s="756">
        <v>8.3299999999999999E-2</v>
      </c>
      <c r="AJ20" s="515"/>
      <c r="AK20" s="756">
        <v>8.3299999999999999E-2</v>
      </c>
      <c r="AL20" s="514"/>
      <c r="AM20" s="757">
        <v>8.3699999999999997E-2</v>
      </c>
      <c r="AN20" s="483"/>
      <c r="AO20" s="754"/>
    </row>
    <row r="21" spans="1:41" s="595" customFormat="1" ht="75" customHeight="1" x14ac:dyDescent="0.2">
      <c r="A21" s="1360"/>
      <c r="B21" s="1249"/>
      <c r="C21" s="758" t="s">
        <v>705</v>
      </c>
      <c r="D21" s="1255"/>
      <c r="E21" s="1254"/>
      <c r="F21" s="748" t="s">
        <v>55</v>
      </c>
      <c r="G21" s="162" t="s">
        <v>706</v>
      </c>
      <c r="H21" s="157" t="s">
        <v>707</v>
      </c>
      <c r="I21" s="563" t="s">
        <v>708</v>
      </c>
      <c r="J21" s="132">
        <v>0.06</v>
      </c>
      <c r="K21" s="133" t="s">
        <v>701</v>
      </c>
      <c r="L21" s="482">
        <v>45668</v>
      </c>
      <c r="M21" s="482">
        <v>46022</v>
      </c>
      <c r="N21" s="750" t="s">
        <v>142</v>
      </c>
      <c r="O21" s="751" t="s">
        <v>93</v>
      </c>
      <c r="P21" s="752"/>
      <c r="Q21" s="251"/>
      <c r="R21" s="320"/>
      <c r="S21" s="251"/>
      <c r="T21" s="320"/>
      <c r="U21" s="251"/>
      <c r="V21" s="320"/>
      <c r="W21" s="251"/>
      <c r="X21" s="320"/>
      <c r="Y21" s="235">
        <v>1</v>
      </c>
      <c r="Z21" s="320"/>
      <c r="AA21" s="235"/>
      <c r="AB21" s="320"/>
      <c r="AC21" s="251"/>
      <c r="AD21" s="320"/>
      <c r="AE21" s="251"/>
      <c r="AF21" s="320"/>
      <c r="AG21" s="251"/>
      <c r="AH21" s="320"/>
      <c r="AI21" s="251"/>
      <c r="AJ21" s="320"/>
      <c r="AK21" s="235">
        <v>1</v>
      </c>
      <c r="AL21" s="327"/>
      <c r="AM21" s="753"/>
      <c r="AN21" s="483"/>
      <c r="AO21" s="754"/>
    </row>
    <row r="22" spans="1:41" s="595" customFormat="1" ht="75" customHeight="1" x14ac:dyDescent="0.2">
      <c r="A22" s="1360"/>
      <c r="B22" s="1249"/>
      <c r="C22" s="1364" t="s">
        <v>195</v>
      </c>
      <c r="D22" s="162" t="s">
        <v>709</v>
      </c>
      <c r="E22" s="759">
        <v>0.05</v>
      </c>
      <c r="F22" s="748" t="s">
        <v>55</v>
      </c>
      <c r="G22" s="162" t="s">
        <v>710</v>
      </c>
      <c r="H22" s="563" t="s">
        <v>711</v>
      </c>
      <c r="I22" s="563" t="s">
        <v>712</v>
      </c>
      <c r="J22" s="132">
        <v>0.05</v>
      </c>
      <c r="K22" s="133" t="s">
        <v>713</v>
      </c>
      <c r="L22" s="482">
        <v>45668</v>
      </c>
      <c r="M22" s="482">
        <v>46022</v>
      </c>
      <c r="N22" s="750" t="s">
        <v>142</v>
      </c>
      <c r="O22" s="751" t="s">
        <v>284</v>
      </c>
      <c r="P22" s="752"/>
      <c r="Q22" s="251"/>
      <c r="R22" s="320"/>
      <c r="S22" s="251"/>
      <c r="T22" s="320"/>
      <c r="U22" s="251"/>
      <c r="V22" s="320"/>
      <c r="W22" s="251"/>
      <c r="X22" s="760"/>
      <c r="Y22" s="761"/>
      <c r="Z22" s="760"/>
      <c r="AA22" s="761"/>
      <c r="AB22" s="760"/>
      <c r="AC22" s="761"/>
      <c r="AD22" s="760"/>
      <c r="AE22" s="761"/>
      <c r="AF22" s="760"/>
      <c r="AG22" s="761"/>
      <c r="AH22" s="760"/>
      <c r="AI22" s="762">
        <v>1</v>
      </c>
      <c r="AJ22" s="760"/>
      <c r="AK22" s="761"/>
      <c r="AL22" s="661"/>
      <c r="AM22" s="763"/>
      <c r="AN22" s="483"/>
      <c r="AO22" s="754"/>
    </row>
    <row r="23" spans="1:41" s="595" customFormat="1" ht="75" customHeight="1" thickBot="1" x14ac:dyDescent="0.25">
      <c r="A23" s="1360"/>
      <c r="B23" s="1249"/>
      <c r="C23" s="1365"/>
      <c r="D23" s="265" t="s">
        <v>714</v>
      </c>
      <c r="E23" s="764">
        <v>0.05</v>
      </c>
      <c r="F23" s="765" t="s">
        <v>55</v>
      </c>
      <c r="G23" s="265" t="s">
        <v>715</v>
      </c>
      <c r="H23" s="331" t="s">
        <v>497</v>
      </c>
      <c r="I23" s="331" t="s">
        <v>301</v>
      </c>
      <c r="J23" s="766">
        <v>0.05</v>
      </c>
      <c r="K23" s="767" t="s">
        <v>701</v>
      </c>
      <c r="L23" s="768">
        <v>45668</v>
      </c>
      <c r="M23" s="768">
        <v>46022</v>
      </c>
      <c r="N23" s="769" t="s">
        <v>142</v>
      </c>
      <c r="O23" s="770" t="s">
        <v>302</v>
      </c>
      <c r="P23" s="771"/>
      <c r="Q23" s="527">
        <v>8.3299999999999999E-2</v>
      </c>
      <c r="R23" s="528"/>
      <c r="S23" s="527">
        <v>8.3299999999999999E-2</v>
      </c>
      <c r="T23" s="528"/>
      <c r="U23" s="527">
        <v>8.3299999999999999E-2</v>
      </c>
      <c r="V23" s="528"/>
      <c r="W23" s="527">
        <v>8.3299999999999999E-2</v>
      </c>
      <c r="X23" s="528"/>
      <c r="Y23" s="527">
        <v>8.3299999999999999E-2</v>
      </c>
      <c r="Z23" s="528"/>
      <c r="AA23" s="527">
        <v>8.3299999999999999E-2</v>
      </c>
      <c r="AB23" s="528"/>
      <c r="AC23" s="527">
        <v>8.3299999999999999E-2</v>
      </c>
      <c r="AD23" s="528"/>
      <c r="AE23" s="527">
        <v>8.3299999999999999E-2</v>
      </c>
      <c r="AF23" s="528"/>
      <c r="AG23" s="527">
        <v>8.3299999999999999E-2</v>
      </c>
      <c r="AH23" s="528"/>
      <c r="AI23" s="527">
        <v>8.3299999999999999E-2</v>
      </c>
      <c r="AJ23" s="528"/>
      <c r="AK23" s="527">
        <v>8.3299999999999999E-2</v>
      </c>
      <c r="AL23" s="528"/>
      <c r="AM23" s="527">
        <v>8.3699999999999997E-2</v>
      </c>
      <c r="AN23" s="523"/>
      <c r="AO23" s="772"/>
    </row>
    <row r="24" spans="1:41" ht="18" customHeight="1" x14ac:dyDescent="0.2">
      <c r="A24" s="280" t="s">
        <v>94</v>
      </c>
      <c r="B24" s="194"/>
      <c r="C24" s="194" t="s">
        <v>95</v>
      </c>
      <c r="D24" s="194"/>
      <c r="E24" s="194" t="s">
        <v>96</v>
      </c>
      <c r="F24" s="194"/>
      <c r="G24" s="194" t="s">
        <v>96</v>
      </c>
      <c r="I24" s="194" t="s">
        <v>97</v>
      </c>
      <c r="J24" s="194"/>
      <c r="K24" s="194"/>
      <c r="L24" s="194"/>
      <c r="M24" s="194"/>
      <c r="N24" s="281"/>
      <c r="O24" s="286"/>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O24" s="281"/>
    </row>
    <row r="25" spans="1:41" ht="35.25" customHeight="1" x14ac:dyDescent="0.2">
      <c r="A25" s="280"/>
      <c r="B25" s="194"/>
      <c r="C25" s="194"/>
      <c r="D25" s="194"/>
      <c r="E25" s="194"/>
      <c r="F25" s="194"/>
      <c r="G25" s="194"/>
      <c r="I25" s="194"/>
      <c r="J25" s="194"/>
      <c r="K25" s="194"/>
      <c r="L25" s="194"/>
      <c r="M25" s="194"/>
      <c r="N25" s="281"/>
      <c r="O25" s="286"/>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O25" s="281"/>
    </row>
    <row r="26" spans="1:41" ht="39" customHeight="1" x14ac:dyDescent="0.3">
      <c r="A26" s="94" t="s">
        <v>98</v>
      </c>
      <c r="B26" s="95"/>
      <c r="C26" s="95" t="s">
        <v>99</v>
      </c>
      <c r="D26" s="96"/>
      <c r="E26" s="97" t="s">
        <v>100</v>
      </c>
      <c r="F26" s="95"/>
      <c r="G26" s="97" t="s">
        <v>101</v>
      </c>
      <c r="H26" s="98"/>
      <c r="I26" s="95" t="s">
        <v>716</v>
      </c>
      <c r="J26" s="99"/>
      <c r="K26" s="95"/>
      <c r="L26" s="100"/>
      <c r="M26" s="100"/>
      <c r="N26" s="101"/>
      <c r="O26" s="289"/>
      <c r="AO26" s="281"/>
    </row>
    <row r="27" spans="1:41" ht="42.6" customHeight="1" thickBot="1" x14ac:dyDescent="0.35">
      <c r="A27" s="103" t="s">
        <v>103</v>
      </c>
      <c r="B27" s="104"/>
      <c r="C27" s="1261" t="s">
        <v>626</v>
      </c>
      <c r="D27" s="1261"/>
      <c r="E27" s="105" t="s">
        <v>105</v>
      </c>
      <c r="F27" s="104"/>
      <c r="G27" s="105" t="s">
        <v>106</v>
      </c>
      <c r="H27" s="107"/>
      <c r="I27" s="1262" t="s">
        <v>717</v>
      </c>
      <c r="J27" s="1262"/>
      <c r="K27" s="1262"/>
      <c r="L27" s="104" t="s">
        <v>108</v>
      </c>
      <c r="M27" s="104"/>
      <c r="N27" s="108"/>
      <c r="O27" s="294"/>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378"/>
    </row>
    <row r="28" spans="1:41" x14ac:dyDescent="0.2">
      <c r="A28" s="773">
        <v>45686</v>
      </c>
    </row>
    <row r="29" spans="1:41" x14ac:dyDescent="0.2">
      <c r="A29" s="184" t="s">
        <v>914</v>
      </c>
    </row>
  </sheetData>
  <mergeCells count="42">
    <mergeCell ref="C27:D27"/>
    <mergeCell ref="I27:K27"/>
    <mergeCell ref="AN10:AO10"/>
    <mergeCell ref="AB10:AC10"/>
    <mergeCell ref="AD10:AE10"/>
    <mergeCell ref="AF10:AG10"/>
    <mergeCell ref="AH10:AI10"/>
    <mergeCell ref="AJ10:AK10"/>
    <mergeCell ref="AL10:AM10"/>
    <mergeCell ref="P10:Q10"/>
    <mergeCell ref="R10:S10"/>
    <mergeCell ref="T10:U10"/>
    <mergeCell ref="V10:W10"/>
    <mergeCell ref="X10:Y10"/>
    <mergeCell ref="O10:O11"/>
    <mergeCell ref="A12:A23"/>
    <mergeCell ref="B12:B23"/>
    <mergeCell ref="C12:C18"/>
    <mergeCell ref="D14:D15"/>
    <mergeCell ref="E14:E15"/>
    <mergeCell ref="D16:D18"/>
    <mergeCell ref="E16:E18"/>
    <mergeCell ref="C19:C20"/>
    <mergeCell ref="D19:D21"/>
    <mergeCell ref="E19:E21"/>
    <mergeCell ref="C22:C23"/>
    <mergeCell ref="A3:N8"/>
    <mergeCell ref="AN3:AO9"/>
    <mergeCell ref="A10:B10"/>
    <mergeCell ref="C10:C11"/>
    <mergeCell ref="D10:D11"/>
    <mergeCell ref="E10:E11"/>
    <mergeCell ref="F10:F11"/>
    <mergeCell ref="G10:G11"/>
    <mergeCell ref="H10:H11"/>
    <mergeCell ref="I10:I11"/>
    <mergeCell ref="Z10:AA10"/>
    <mergeCell ref="J10:J11"/>
    <mergeCell ref="K10:K11"/>
    <mergeCell ref="L10:L11"/>
    <mergeCell ref="M10:M11"/>
    <mergeCell ref="N10:N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C11EF-3055-49CE-900C-567A6480DA9A}">
  <dimension ref="A1:AO27"/>
  <sheetViews>
    <sheetView topLeftCell="A17" zoomScale="80" zoomScaleNormal="80" zoomScaleSheetLayoutView="100" workbookViewId="0">
      <selection activeCell="C31" sqref="C31"/>
    </sheetView>
  </sheetViews>
  <sheetFormatPr baseColWidth="10" defaultColWidth="11.42578125" defaultRowHeight="12.75" x14ac:dyDescent="0.2"/>
  <cols>
    <col min="1" max="1" width="29.85546875" style="184" customWidth="1"/>
    <col min="2" max="2" width="29.5703125" style="184" customWidth="1"/>
    <col min="3" max="3" width="19.85546875" style="184" customWidth="1"/>
    <col min="4" max="4" width="34" style="636" customWidth="1"/>
    <col min="5" max="5" width="23" style="2" customWidth="1"/>
    <col min="6" max="6" width="20.140625" style="2" customWidth="1"/>
    <col min="7" max="7" width="34.140625" style="600" customWidth="1"/>
    <col min="8" max="8" width="33.28515625" style="637" customWidth="1"/>
    <col min="9" max="9" width="19" style="636" customWidth="1"/>
    <col min="10" max="13" width="23.42578125" style="534" customWidth="1"/>
    <col min="14" max="14" width="20.28515625" style="636" customWidth="1"/>
    <col min="15" max="15" width="13.85546875" style="184" customWidth="1"/>
    <col min="16" max="39" width="6.5703125" style="184" customWidth="1"/>
    <col min="40" max="40" width="13.5703125" style="184" customWidth="1"/>
    <col min="41" max="41" width="22.85546875" style="184" customWidth="1"/>
    <col min="42" max="42" width="23.140625" style="184" customWidth="1"/>
    <col min="43" max="43" width="24.42578125" style="184" customWidth="1"/>
    <col min="44" max="16384" width="11.42578125" style="184"/>
  </cols>
  <sheetData>
    <row r="1" spans="1:41" ht="15" x14ac:dyDescent="0.2">
      <c r="P1" s="199"/>
      <c r="R1" s="199"/>
      <c r="T1" s="199"/>
      <c r="V1" s="199"/>
      <c r="X1" s="199"/>
      <c r="Z1" s="199"/>
      <c r="AB1" s="199"/>
      <c r="AD1" s="199"/>
      <c r="AF1" s="199"/>
      <c r="AH1" s="199"/>
      <c r="AJ1" s="199"/>
      <c r="AL1" s="199"/>
    </row>
    <row r="2" spans="1:41" ht="15.75" thickBot="1" x14ac:dyDescent="0.25">
      <c r="P2" s="199"/>
      <c r="R2" s="199"/>
      <c r="T2" s="199"/>
      <c r="V2" s="199"/>
      <c r="X2" s="199"/>
      <c r="Z2" s="199"/>
      <c r="AB2" s="199"/>
      <c r="AD2" s="199"/>
      <c r="AF2" s="199"/>
      <c r="AH2" s="199"/>
      <c r="AJ2" s="199"/>
      <c r="AL2" s="199"/>
    </row>
    <row r="3" spans="1:41" ht="15" customHeight="1" x14ac:dyDescent="0.2">
      <c r="A3" s="1366" t="s">
        <v>585</v>
      </c>
      <c r="B3" s="1367"/>
      <c r="C3" s="1367"/>
      <c r="D3" s="1367"/>
      <c r="E3" s="1367"/>
      <c r="F3" s="1367"/>
      <c r="G3" s="1367"/>
      <c r="H3" s="1367"/>
      <c r="I3" s="1367"/>
      <c r="J3" s="1367"/>
      <c r="K3" s="1367"/>
      <c r="L3" s="1367"/>
      <c r="M3" s="1367"/>
      <c r="N3" s="1367"/>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1125" t="s">
        <v>0</v>
      </c>
      <c r="AO3" s="1126"/>
    </row>
    <row r="4" spans="1:41" ht="15" customHeight="1" x14ac:dyDescent="0.2">
      <c r="A4" s="1368"/>
      <c r="B4" s="1369"/>
      <c r="C4" s="1369"/>
      <c r="D4" s="1369"/>
      <c r="E4" s="1369"/>
      <c r="F4" s="1369"/>
      <c r="G4" s="1369"/>
      <c r="H4" s="1369"/>
      <c r="I4" s="1369"/>
      <c r="J4" s="1369"/>
      <c r="K4" s="1369"/>
      <c r="L4" s="1369"/>
      <c r="M4" s="1369"/>
      <c r="N4" s="1369"/>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1127"/>
      <c r="AO4" s="1128"/>
    </row>
    <row r="5" spans="1:41" ht="15" customHeight="1" x14ac:dyDescent="0.2">
      <c r="A5" s="1368"/>
      <c r="B5" s="1369"/>
      <c r="C5" s="1369"/>
      <c r="D5" s="1369"/>
      <c r="E5" s="1369"/>
      <c r="F5" s="1369"/>
      <c r="G5" s="1369"/>
      <c r="H5" s="1369"/>
      <c r="I5" s="1369"/>
      <c r="J5" s="1369"/>
      <c r="K5" s="1369"/>
      <c r="L5" s="1369"/>
      <c r="M5" s="1369"/>
      <c r="N5" s="1369"/>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1127"/>
      <c r="AO5" s="1128"/>
    </row>
    <row r="6" spans="1:41" ht="15" customHeight="1" x14ac:dyDescent="0.2">
      <c r="A6" s="1368"/>
      <c r="B6" s="1369"/>
      <c r="C6" s="1369"/>
      <c r="D6" s="1369"/>
      <c r="E6" s="1369"/>
      <c r="F6" s="1369"/>
      <c r="G6" s="1369"/>
      <c r="H6" s="1369"/>
      <c r="I6" s="1369"/>
      <c r="J6" s="1369"/>
      <c r="K6" s="1369"/>
      <c r="L6" s="1369"/>
      <c r="M6" s="1369"/>
      <c r="N6" s="1369"/>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1127"/>
      <c r="AO6" s="1128"/>
    </row>
    <row r="7" spans="1:41" ht="15" customHeight="1" x14ac:dyDescent="0.2">
      <c r="A7" s="1368"/>
      <c r="B7" s="1369"/>
      <c r="C7" s="1369"/>
      <c r="D7" s="1369"/>
      <c r="E7" s="1369"/>
      <c r="F7" s="1369"/>
      <c r="G7" s="1369"/>
      <c r="H7" s="1369"/>
      <c r="I7" s="1369"/>
      <c r="J7" s="1369"/>
      <c r="K7" s="1369"/>
      <c r="L7" s="1369"/>
      <c r="M7" s="1369"/>
      <c r="N7" s="1369"/>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1127"/>
      <c r="AO7" s="1128"/>
    </row>
    <row r="8" spans="1:41" ht="15.75" customHeight="1" thickBot="1" x14ac:dyDescent="0.25">
      <c r="A8" s="1370"/>
      <c r="B8" s="1371"/>
      <c r="C8" s="1371"/>
      <c r="D8" s="1371"/>
      <c r="E8" s="1371"/>
      <c r="F8" s="1371"/>
      <c r="G8" s="1371"/>
      <c r="H8" s="1371"/>
      <c r="I8" s="1371"/>
      <c r="J8" s="1371"/>
      <c r="K8" s="1371"/>
      <c r="L8" s="1371"/>
      <c r="M8" s="1371"/>
      <c r="N8" s="1371"/>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1127"/>
      <c r="AO8" s="1128"/>
    </row>
    <row r="9" spans="1:41" s="200" customFormat="1" ht="21.75" customHeight="1" thickBot="1" x14ac:dyDescent="0.25">
      <c r="A9" s="205" t="s">
        <v>1</v>
      </c>
      <c r="B9" s="206"/>
      <c r="C9" s="206"/>
      <c r="D9" s="638"/>
      <c r="E9" s="206"/>
      <c r="F9" s="206"/>
      <c r="G9" s="639"/>
      <c r="H9" s="1372" t="s">
        <v>586</v>
      </c>
      <c r="I9" s="1373"/>
      <c r="J9" s="1373"/>
      <c r="K9" s="1373"/>
      <c r="L9" s="1373"/>
      <c r="M9" s="1373"/>
      <c r="N9" s="1373"/>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1129"/>
      <c r="AO9" s="1130"/>
    </row>
    <row r="10" spans="1:41" ht="48" customHeight="1" thickBot="1" x14ac:dyDescent="0.25">
      <c r="A10" s="1131" t="s">
        <v>3</v>
      </c>
      <c r="B10" s="1132"/>
      <c r="C10" s="1117" t="s">
        <v>4</v>
      </c>
      <c r="D10" s="1117" t="s">
        <v>5</v>
      </c>
      <c r="E10" s="1133" t="s">
        <v>6</v>
      </c>
      <c r="F10" s="1133" t="s">
        <v>7</v>
      </c>
      <c r="G10" s="1117" t="s">
        <v>8</v>
      </c>
      <c r="H10" s="1117" t="s">
        <v>9</v>
      </c>
      <c r="I10" s="1117" t="s">
        <v>10</v>
      </c>
      <c r="J10" s="1117" t="s">
        <v>11</v>
      </c>
      <c r="K10" s="1117" t="s">
        <v>12</v>
      </c>
      <c r="L10" s="1117" t="s">
        <v>13</v>
      </c>
      <c r="M10" s="1117" t="s">
        <v>14</v>
      </c>
      <c r="N10" s="1117" t="s">
        <v>15</v>
      </c>
      <c r="O10" s="1117" t="s">
        <v>16</v>
      </c>
      <c r="P10" s="1135" t="s">
        <v>17</v>
      </c>
      <c r="Q10" s="1136"/>
      <c r="R10" s="1135" t="s">
        <v>18</v>
      </c>
      <c r="S10" s="1136"/>
      <c r="T10" s="1135" t="s">
        <v>19</v>
      </c>
      <c r="U10" s="1136"/>
      <c r="V10" s="1135" t="s">
        <v>20</v>
      </c>
      <c r="W10" s="1136"/>
      <c r="X10" s="1135" t="s">
        <v>21</v>
      </c>
      <c r="Y10" s="1136"/>
      <c r="Z10" s="1135" t="s">
        <v>22</v>
      </c>
      <c r="AA10" s="1136"/>
      <c r="AB10" s="1135" t="s">
        <v>23</v>
      </c>
      <c r="AC10" s="1136"/>
      <c r="AD10" s="1135" t="s">
        <v>24</v>
      </c>
      <c r="AE10" s="1136"/>
      <c r="AF10" s="1135" t="s">
        <v>25</v>
      </c>
      <c r="AG10" s="1136"/>
      <c r="AH10" s="1135" t="s">
        <v>26</v>
      </c>
      <c r="AI10" s="1136"/>
      <c r="AJ10" s="1135" t="s">
        <v>27</v>
      </c>
      <c r="AK10" s="1136"/>
      <c r="AL10" s="1135" t="s">
        <v>28</v>
      </c>
      <c r="AM10" s="1136"/>
      <c r="AN10" s="1140" t="s">
        <v>135</v>
      </c>
      <c r="AO10" s="1141"/>
    </row>
    <row r="11" spans="1:41" ht="69.75" customHeight="1" thickBot="1" x14ac:dyDescent="0.25">
      <c r="A11" s="726" t="s">
        <v>30</v>
      </c>
      <c r="B11" s="726" t="s">
        <v>31</v>
      </c>
      <c r="C11" s="1118"/>
      <c r="D11" s="1118"/>
      <c r="E11" s="1134"/>
      <c r="F11" s="1134"/>
      <c r="G11" s="1118"/>
      <c r="H11" s="1118"/>
      <c r="I11" s="1118"/>
      <c r="J11" s="1118"/>
      <c r="K11" s="1118"/>
      <c r="L11" s="1118"/>
      <c r="M11" s="1118"/>
      <c r="N11" s="1118"/>
      <c r="O11" s="1241"/>
      <c r="P11" s="212" t="s">
        <v>32</v>
      </c>
      <c r="Q11" s="214" t="s">
        <v>33</v>
      </c>
      <c r="R11" s="212" t="s">
        <v>32</v>
      </c>
      <c r="S11" s="214" t="s">
        <v>33</v>
      </c>
      <c r="T11" s="212" t="s">
        <v>32</v>
      </c>
      <c r="U11" s="214" t="s">
        <v>33</v>
      </c>
      <c r="V11" s="212" t="s">
        <v>32</v>
      </c>
      <c r="W11" s="214" t="s">
        <v>33</v>
      </c>
      <c r="X11" s="212" t="s">
        <v>32</v>
      </c>
      <c r="Y11" s="214" t="s">
        <v>33</v>
      </c>
      <c r="Z11" s="212" t="s">
        <v>32</v>
      </c>
      <c r="AA11" s="214" t="s">
        <v>33</v>
      </c>
      <c r="AB11" s="212" t="s">
        <v>32</v>
      </c>
      <c r="AC11" s="214" t="s">
        <v>33</v>
      </c>
      <c r="AD11" s="212" t="s">
        <v>32</v>
      </c>
      <c r="AE11" s="214" t="s">
        <v>33</v>
      </c>
      <c r="AF11" s="212" t="s">
        <v>32</v>
      </c>
      <c r="AG11" s="214" t="s">
        <v>33</v>
      </c>
      <c r="AH11" s="212" t="s">
        <v>32</v>
      </c>
      <c r="AI11" s="214" t="s">
        <v>33</v>
      </c>
      <c r="AJ11" s="212" t="s">
        <v>32</v>
      </c>
      <c r="AK11" s="214" t="s">
        <v>33</v>
      </c>
      <c r="AL11" s="212" t="s">
        <v>32</v>
      </c>
      <c r="AM11" s="214" t="s">
        <v>33</v>
      </c>
      <c r="AN11" s="459" t="s">
        <v>34</v>
      </c>
      <c r="AO11" s="640" t="s">
        <v>35</v>
      </c>
    </row>
    <row r="12" spans="1:41" ht="94.5" customHeight="1" x14ac:dyDescent="0.2">
      <c r="A12" s="1374" t="s">
        <v>587</v>
      </c>
      <c r="B12" s="1377" t="s">
        <v>137</v>
      </c>
      <c r="C12" s="1377" t="s">
        <v>588</v>
      </c>
      <c r="D12" s="1380" t="s">
        <v>589</v>
      </c>
      <c r="E12" s="1280">
        <v>0.6</v>
      </c>
      <c r="F12" s="941" t="s">
        <v>55</v>
      </c>
      <c r="G12" s="942" t="s">
        <v>590</v>
      </c>
      <c r="H12" s="943" t="s">
        <v>591</v>
      </c>
      <c r="I12" s="943" t="s">
        <v>592</v>
      </c>
      <c r="J12" s="641">
        <v>0.2</v>
      </c>
      <c r="K12" s="944" t="s">
        <v>593</v>
      </c>
      <c r="L12" s="944">
        <v>45659</v>
      </c>
      <c r="M12" s="944">
        <v>46022</v>
      </c>
      <c r="N12" s="951" t="s">
        <v>613</v>
      </c>
      <c r="O12" s="932" t="s">
        <v>46</v>
      </c>
      <c r="P12" s="642" t="s">
        <v>595</v>
      </c>
      <c r="Q12" s="643" t="s">
        <v>595</v>
      </c>
      <c r="R12" s="644" t="s">
        <v>595</v>
      </c>
      <c r="S12" s="643" t="s">
        <v>595</v>
      </c>
      <c r="T12" s="642" t="s">
        <v>595</v>
      </c>
      <c r="U12" s="643" t="s">
        <v>595</v>
      </c>
      <c r="V12" s="644" t="s">
        <v>595</v>
      </c>
      <c r="W12" s="643" t="s">
        <v>595</v>
      </c>
      <c r="X12" s="645"/>
      <c r="Y12" s="643" t="s">
        <v>595</v>
      </c>
      <c r="Z12" s="645"/>
      <c r="AA12" s="646">
        <v>0.4</v>
      </c>
      <c r="AB12" s="642" t="s">
        <v>595</v>
      </c>
      <c r="AC12" s="643" t="s">
        <v>595</v>
      </c>
      <c r="AD12" s="644" t="s">
        <v>595</v>
      </c>
      <c r="AE12" s="643" t="s">
        <v>595</v>
      </c>
      <c r="AF12" s="642" t="s">
        <v>595</v>
      </c>
      <c r="AG12" s="643" t="s">
        <v>595</v>
      </c>
      <c r="AH12" s="644" t="s">
        <v>595</v>
      </c>
      <c r="AI12" s="643" t="s">
        <v>595</v>
      </c>
      <c r="AJ12" s="642" t="s">
        <v>595</v>
      </c>
      <c r="AK12" s="647" t="s">
        <v>595</v>
      </c>
      <c r="AL12" s="644" t="s">
        <v>595</v>
      </c>
      <c r="AM12" s="646">
        <v>0.6</v>
      </c>
      <c r="AN12" s="648"/>
      <c r="AO12" s="649"/>
    </row>
    <row r="13" spans="1:41" ht="94.5" customHeight="1" x14ac:dyDescent="0.2">
      <c r="A13" s="1375"/>
      <c r="B13" s="1378"/>
      <c r="C13" s="1378"/>
      <c r="D13" s="1381"/>
      <c r="E13" s="1310"/>
      <c r="F13" s="935" t="s">
        <v>55</v>
      </c>
      <c r="G13" s="1384" t="s">
        <v>596</v>
      </c>
      <c r="H13" s="937" t="s">
        <v>597</v>
      </c>
      <c r="I13" s="937" t="s">
        <v>598</v>
      </c>
      <c r="J13" s="254">
        <v>0.05</v>
      </c>
      <c r="K13" s="938" t="s">
        <v>593</v>
      </c>
      <c r="L13" s="938">
        <v>45659</v>
      </c>
      <c r="M13" s="938">
        <v>45777</v>
      </c>
      <c r="N13" s="952" t="s">
        <v>599</v>
      </c>
      <c r="O13" s="933" t="s">
        <v>50</v>
      </c>
      <c r="P13" s="650" t="s">
        <v>595</v>
      </c>
      <c r="Q13" s="651" t="s">
        <v>595</v>
      </c>
      <c r="R13" s="650" t="s">
        <v>595</v>
      </c>
      <c r="S13" s="651" t="s">
        <v>595</v>
      </c>
      <c r="T13" s="652" t="s">
        <v>595</v>
      </c>
      <c r="U13" s="653"/>
      <c r="V13" s="654"/>
      <c r="W13" s="653"/>
      <c r="X13" s="650" t="s">
        <v>595</v>
      </c>
      <c r="Y13" s="651" t="s">
        <v>595</v>
      </c>
      <c r="Z13" s="652" t="s">
        <v>595</v>
      </c>
      <c r="AA13" s="651" t="s">
        <v>595</v>
      </c>
      <c r="AB13" s="652" t="s">
        <v>595</v>
      </c>
      <c r="AC13" s="651" t="s">
        <v>595</v>
      </c>
      <c r="AD13" s="650" t="s">
        <v>595</v>
      </c>
      <c r="AE13" s="653">
        <v>0.5</v>
      </c>
      <c r="AF13" s="652" t="s">
        <v>595</v>
      </c>
      <c r="AG13" s="653">
        <v>0.5</v>
      </c>
      <c r="AH13" s="650" t="s">
        <v>595</v>
      </c>
      <c r="AI13" s="651" t="s">
        <v>595</v>
      </c>
      <c r="AJ13" s="652" t="s">
        <v>595</v>
      </c>
      <c r="AK13" s="651" t="s">
        <v>595</v>
      </c>
      <c r="AL13" s="650" t="s">
        <v>595</v>
      </c>
      <c r="AM13" s="651" t="s">
        <v>595</v>
      </c>
      <c r="AN13" s="655"/>
      <c r="AO13" s="656"/>
    </row>
    <row r="14" spans="1:41" ht="94.5" customHeight="1" thickBot="1" x14ac:dyDescent="0.25">
      <c r="A14" s="1375"/>
      <c r="B14" s="1378"/>
      <c r="C14" s="1378"/>
      <c r="D14" s="1381"/>
      <c r="E14" s="1310"/>
      <c r="F14" s="935" t="s">
        <v>55</v>
      </c>
      <c r="G14" s="1384"/>
      <c r="H14" s="937" t="s">
        <v>600</v>
      </c>
      <c r="I14" s="937" t="s">
        <v>598</v>
      </c>
      <c r="J14" s="254">
        <v>0.15</v>
      </c>
      <c r="K14" s="938" t="s">
        <v>593</v>
      </c>
      <c r="L14" s="938">
        <v>45839</v>
      </c>
      <c r="M14" s="938">
        <v>46022</v>
      </c>
      <c r="N14" s="952" t="s">
        <v>601</v>
      </c>
      <c r="O14" s="933" t="s">
        <v>50</v>
      </c>
      <c r="P14" s="650" t="s">
        <v>595</v>
      </c>
      <c r="Q14" s="651" t="s">
        <v>595</v>
      </c>
      <c r="R14" s="650" t="s">
        <v>595</v>
      </c>
      <c r="S14" s="651" t="s">
        <v>595</v>
      </c>
      <c r="T14" s="650" t="s">
        <v>595</v>
      </c>
      <c r="U14" s="651" t="s">
        <v>595</v>
      </c>
      <c r="V14" s="650" t="s">
        <v>595</v>
      </c>
      <c r="W14" s="651" t="s">
        <v>595</v>
      </c>
      <c r="X14" s="650" t="s">
        <v>595</v>
      </c>
      <c r="Y14" s="651" t="s">
        <v>595</v>
      </c>
      <c r="Z14" s="652" t="s">
        <v>595</v>
      </c>
      <c r="AA14" s="651" t="s">
        <v>595</v>
      </c>
      <c r="AB14" s="657"/>
      <c r="AC14" s="653">
        <v>0.17</v>
      </c>
      <c r="AD14" s="654"/>
      <c r="AE14" s="653">
        <v>0.17</v>
      </c>
      <c r="AF14" s="657"/>
      <c r="AG14" s="653">
        <v>0.17</v>
      </c>
      <c r="AH14" s="652" t="s">
        <v>595</v>
      </c>
      <c r="AI14" s="653">
        <v>0.17</v>
      </c>
      <c r="AJ14" s="652" t="s">
        <v>595</v>
      </c>
      <c r="AK14" s="653">
        <v>0.17</v>
      </c>
      <c r="AL14" s="652" t="s">
        <v>595</v>
      </c>
      <c r="AM14" s="653">
        <v>0.17</v>
      </c>
      <c r="AN14" s="655"/>
      <c r="AO14" s="656"/>
    </row>
    <row r="15" spans="1:41" ht="94.5" customHeight="1" thickBot="1" x14ac:dyDescent="0.25">
      <c r="A15" s="1375"/>
      <c r="B15" s="1378"/>
      <c r="C15" s="1378"/>
      <c r="D15" s="1381"/>
      <c r="E15" s="1310"/>
      <c r="F15" s="935" t="s">
        <v>55</v>
      </c>
      <c r="G15" s="936" t="s">
        <v>602</v>
      </c>
      <c r="H15" s="937" t="s">
        <v>603</v>
      </c>
      <c r="I15" s="937" t="s">
        <v>604</v>
      </c>
      <c r="J15" s="254">
        <v>0.2</v>
      </c>
      <c r="K15" s="938" t="s">
        <v>593</v>
      </c>
      <c r="L15" s="938">
        <v>45659</v>
      </c>
      <c r="M15" s="938">
        <v>46022</v>
      </c>
      <c r="N15" s="951" t="s">
        <v>613</v>
      </c>
      <c r="O15" s="933" t="s">
        <v>54</v>
      </c>
      <c r="P15" s="658"/>
      <c r="Q15" s="659">
        <v>8.3299999999999999E-2</v>
      </c>
      <c r="R15" s="658"/>
      <c r="S15" s="659">
        <v>8.3299999999999999E-2</v>
      </c>
      <c r="T15" s="658"/>
      <c r="U15" s="659">
        <v>8.3299999999999999E-2</v>
      </c>
      <c r="V15" s="658"/>
      <c r="W15" s="659">
        <v>8.3299999999999999E-2</v>
      </c>
      <c r="X15" s="658"/>
      <c r="Y15" s="659">
        <v>8.3299999999999999E-2</v>
      </c>
      <c r="Z15" s="658"/>
      <c r="AA15" s="659">
        <v>8.3299999999999999E-2</v>
      </c>
      <c r="AB15" s="650"/>
      <c r="AC15" s="659">
        <v>8.3299999999999999E-2</v>
      </c>
      <c r="AD15" s="660"/>
      <c r="AE15" s="659">
        <v>8.3299999999999999E-2</v>
      </c>
      <c r="AF15" s="660"/>
      <c r="AG15" s="659">
        <v>8.3299999999999999E-2</v>
      </c>
      <c r="AH15" s="652" t="s">
        <v>595</v>
      </c>
      <c r="AI15" s="659">
        <v>8.3299999999999999E-2</v>
      </c>
      <c r="AJ15" s="652" t="s">
        <v>595</v>
      </c>
      <c r="AK15" s="659">
        <v>8.3299999999999999E-2</v>
      </c>
      <c r="AL15" s="652" t="s">
        <v>595</v>
      </c>
      <c r="AM15" s="659">
        <v>8.3699999999999997E-2</v>
      </c>
      <c r="AN15" s="655"/>
      <c r="AO15" s="656"/>
    </row>
    <row r="16" spans="1:41" ht="94.5" customHeight="1" x14ac:dyDescent="0.2">
      <c r="A16" s="1375"/>
      <c r="B16" s="1378"/>
      <c r="C16" s="1378"/>
      <c r="D16" s="939" t="s">
        <v>605</v>
      </c>
      <c r="E16" s="34">
        <v>0.05</v>
      </c>
      <c r="F16" s="935" t="s">
        <v>55</v>
      </c>
      <c r="G16" s="936" t="s">
        <v>606</v>
      </c>
      <c r="H16" s="937" t="s">
        <v>607</v>
      </c>
      <c r="I16" s="937" t="s">
        <v>608</v>
      </c>
      <c r="J16" s="254">
        <v>0.05</v>
      </c>
      <c r="K16" s="938" t="s">
        <v>593</v>
      </c>
      <c r="L16" s="938">
        <v>45717</v>
      </c>
      <c r="M16" s="938">
        <v>45931</v>
      </c>
      <c r="N16" s="951" t="s">
        <v>613</v>
      </c>
      <c r="O16" s="933">
        <v>2.1</v>
      </c>
      <c r="P16" s="661"/>
      <c r="Q16" s="662" t="s">
        <v>595</v>
      </c>
      <c r="R16" s="661"/>
      <c r="S16" s="662" t="s">
        <v>595</v>
      </c>
      <c r="T16" s="661"/>
      <c r="U16" s="662">
        <v>1</v>
      </c>
      <c r="V16" s="661"/>
      <c r="W16" s="662">
        <v>1</v>
      </c>
      <c r="X16" s="661"/>
      <c r="Y16" s="662">
        <v>1</v>
      </c>
      <c r="Z16" s="661"/>
      <c r="AA16" s="662">
        <v>1</v>
      </c>
      <c r="AB16" s="661"/>
      <c r="AC16" s="662">
        <v>1</v>
      </c>
      <c r="AD16" s="661"/>
      <c r="AE16" s="662">
        <v>1</v>
      </c>
      <c r="AF16" s="661"/>
      <c r="AG16" s="662">
        <v>1</v>
      </c>
      <c r="AH16" s="661" t="s">
        <v>595</v>
      </c>
      <c r="AI16" s="662">
        <v>1</v>
      </c>
      <c r="AJ16" s="661" t="s">
        <v>595</v>
      </c>
      <c r="AK16" s="662" t="s">
        <v>595</v>
      </c>
      <c r="AL16" s="661" t="s">
        <v>595</v>
      </c>
      <c r="AM16" s="651" t="s">
        <v>595</v>
      </c>
      <c r="AN16" s="655"/>
      <c r="AO16" s="656"/>
    </row>
    <row r="17" spans="1:41" ht="94.5" customHeight="1" thickBot="1" x14ac:dyDescent="0.25">
      <c r="A17" s="1375"/>
      <c r="B17" s="1378"/>
      <c r="C17" s="1378"/>
      <c r="D17" s="939" t="s">
        <v>609</v>
      </c>
      <c r="E17" s="34">
        <v>0.15</v>
      </c>
      <c r="F17" s="935" t="s">
        <v>55</v>
      </c>
      <c r="G17" s="936" t="s">
        <v>610</v>
      </c>
      <c r="H17" s="937" t="s">
        <v>611</v>
      </c>
      <c r="I17" s="937" t="s">
        <v>612</v>
      </c>
      <c r="J17" s="940">
        <v>0.15</v>
      </c>
      <c r="K17" s="938" t="s">
        <v>593</v>
      </c>
      <c r="L17" s="938">
        <v>45659</v>
      </c>
      <c r="M17" s="938">
        <v>46022</v>
      </c>
      <c r="N17" s="952" t="s">
        <v>613</v>
      </c>
      <c r="O17" s="933" t="s">
        <v>72</v>
      </c>
      <c r="P17" s="660"/>
      <c r="Q17" s="659">
        <v>8.3299999999999999E-2</v>
      </c>
      <c r="R17" s="660"/>
      <c r="S17" s="659">
        <v>8.3299999999999999E-2</v>
      </c>
      <c r="T17" s="660"/>
      <c r="U17" s="659">
        <v>8.3299999999999999E-2</v>
      </c>
      <c r="V17" s="660"/>
      <c r="W17" s="659">
        <v>8.3299999999999999E-2</v>
      </c>
      <c r="X17" s="660"/>
      <c r="Y17" s="659">
        <v>8.3299999999999999E-2</v>
      </c>
      <c r="Z17" s="658"/>
      <c r="AA17" s="659">
        <v>8.3299999999999999E-2</v>
      </c>
      <c r="AB17" s="658"/>
      <c r="AC17" s="659">
        <v>8.3299999999999999E-2</v>
      </c>
      <c r="AD17" s="658"/>
      <c r="AE17" s="659">
        <v>8.3299999999999999E-2</v>
      </c>
      <c r="AF17" s="658"/>
      <c r="AG17" s="659">
        <v>8.3299999999999999E-2</v>
      </c>
      <c r="AH17" s="652" t="s">
        <v>595</v>
      </c>
      <c r="AI17" s="659">
        <v>8.3299999999999999E-2</v>
      </c>
      <c r="AJ17" s="652" t="s">
        <v>595</v>
      </c>
      <c r="AK17" s="659">
        <v>8.3299999999999999E-2</v>
      </c>
      <c r="AL17" s="663" t="s">
        <v>595</v>
      </c>
      <c r="AM17" s="664">
        <v>8.3400000000000002E-2</v>
      </c>
      <c r="AN17" s="655"/>
      <c r="AO17" s="656"/>
    </row>
    <row r="18" spans="1:41" ht="94.5" customHeight="1" x14ac:dyDescent="0.2">
      <c r="A18" s="1375"/>
      <c r="B18" s="1378"/>
      <c r="C18" s="1378"/>
      <c r="D18" s="939" t="s">
        <v>614</v>
      </c>
      <c r="E18" s="34">
        <v>0.05</v>
      </c>
      <c r="F18" s="935" t="s">
        <v>55</v>
      </c>
      <c r="G18" s="936" t="s">
        <v>615</v>
      </c>
      <c r="H18" s="937" t="s">
        <v>616</v>
      </c>
      <c r="I18" s="937" t="s">
        <v>617</v>
      </c>
      <c r="J18" s="254">
        <v>0.05</v>
      </c>
      <c r="K18" s="938" t="s">
        <v>593</v>
      </c>
      <c r="L18" s="938">
        <v>45658</v>
      </c>
      <c r="M18" s="938">
        <v>45930</v>
      </c>
      <c r="N18" s="951" t="s">
        <v>613</v>
      </c>
      <c r="O18" s="933">
        <v>4.0999999999999996</v>
      </c>
      <c r="P18" s="665"/>
      <c r="Q18" s="666">
        <v>0.33</v>
      </c>
      <c r="R18" s="665"/>
      <c r="S18" s="662" t="s">
        <v>595</v>
      </c>
      <c r="T18" s="665"/>
      <c r="U18" s="662" t="s">
        <v>595</v>
      </c>
      <c r="V18" s="665"/>
      <c r="W18" s="662" t="s">
        <v>595</v>
      </c>
      <c r="X18" s="665"/>
      <c r="Y18" s="666">
        <v>0.33</v>
      </c>
      <c r="Z18" s="661"/>
      <c r="AA18" s="662" t="s">
        <v>595</v>
      </c>
      <c r="AB18" s="661"/>
      <c r="AC18" s="662" t="s">
        <v>595</v>
      </c>
      <c r="AD18" s="661"/>
      <c r="AE18" s="662" t="s">
        <v>595</v>
      </c>
      <c r="AF18" s="665"/>
      <c r="AG18" s="666">
        <v>0.34</v>
      </c>
      <c r="AH18" s="661" t="s">
        <v>595</v>
      </c>
      <c r="AI18" s="662" t="s">
        <v>595</v>
      </c>
      <c r="AJ18" s="661" t="s">
        <v>595</v>
      </c>
      <c r="AK18" s="662" t="s">
        <v>595</v>
      </c>
      <c r="AL18" s="661" t="s">
        <v>595</v>
      </c>
      <c r="AM18" s="662" t="s">
        <v>595</v>
      </c>
      <c r="AN18" s="655"/>
      <c r="AO18" s="656"/>
    </row>
    <row r="19" spans="1:41" ht="94.5" customHeight="1" thickBot="1" x14ac:dyDescent="0.25">
      <c r="A19" s="1375"/>
      <c r="B19" s="1378"/>
      <c r="C19" s="1378"/>
      <c r="D19" s="1381" t="s">
        <v>618</v>
      </c>
      <c r="E19" s="1281">
        <v>0.1</v>
      </c>
      <c r="F19" s="935" t="s">
        <v>55</v>
      </c>
      <c r="G19" s="936" t="s">
        <v>619</v>
      </c>
      <c r="H19" s="937" t="s">
        <v>620</v>
      </c>
      <c r="I19" s="937" t="s">
        <v>621</v>
      </c>
      <c r="J19" s="254">
        <v>0.05</v>
      </c>
      <c r="K19" s="938" t="s">
        <v>593</v>
      </c>
      <c r="L19" s="938">
        <v>45748</v>
      </c>
      <c r="M19" s="938">
        <v>45930</v>
      </c>
      <c r="N19" s="952" t="s">
        <v>594</v>
      </c>
      <c r="O19" s="933">
        <v>5.0999999999999996</v>
      </c>
      <c r="P19" s="667"/>
      <c r="Q19" s="662" t="s">
        <v>595</v>
      </c>
      <c r="R19" s="661"/>
      <c r="S19" s="662" t="s">
        <v>595</v>
      </c>
      <c r="T19" s="661"/>
      <c r="U19" s="662" t="s">
        <v>595</v>
      </c>
      <c r="V19" s="661"/>
      <c r="W19" s="662">
        <v>1</v>
      </c>
      <c r="X19" s="661"/>
      <c r="Y19" s="662" t="s">
        <v>595</v>
      </c>
      <c r="Z19" s="661"/>
      <c r="AA19" s="662">
        <v>1</v>
      </c>
      <c r="AB19" s="661"/>
      <c r="AC19" s="662" t="s">
        <v>595</v>
      </c>
      <c r="AD19" s="661"/>
      <c r="AE19" s="662" t="s">
        <v>595</v>
      </c>
      <c r="AF19" s="661"/>
      <c r="AG19" s="662">
        <v>1</v>
      </c>
      <c r="AH19" s="661" t="s">
        <v>595</v>
      </c>
      <c r="AI19" s="662" t="s">
        <v>595</v>
      </c>
      <c r="AJ19" s="661" t="s">
        <v>595</v>
      </c>
      <c r="AK19" s="662" t="s">
        <v>595</v>
      </c>
      <c r="AL19" s="661" t="s">
        <v>595</v>
      </c>
      <c r="AM19" s="662" t="s">
        <v>595</v>
      </c>
      <c r="AN19" s="655"/>
      <c r="AO19" s="656"/>
    </row>
    <row r="20" spans="1:41" ht="94.5" customHeight="1" thickBot="1" x14ac:dyDescent="0.25">
      <c r="A20" s="1375"/>
      <c r="B20" s="1378"/>
      <c r="C20" s="1378"/>
      <c r="D20" s="1381"/>
      <c r="E20" s="1310"/>
      <c r="F20" s="935" t="s">
        <v>55</v>
      </c>
      <c r="G20" s="936" t="s">
        <v>622</v>
      </c>
      <c r="H20" s="937" t="s">
        <v>623</v>
      </c>
      <c r="I20" s="937" t="s">
        <v>624</v>
      </c>
      <c r="J20" s="254">
        <v>0.05</v>
      </c>
      <c r="K20" s="938" t="s">
        <v>593</v>
      </c>
      <c r="L20" s="938">
        <v>45658</v>
      </c>
      <c r="M20" s="938">
        <v>46022</v>
      </c>
      <c r="N20" s="951" t="s">
        <v>613</v>
      </c>
      <c r="O20" s="933">
        <v>5.2</v>
      </c>
      <c r="P20" s="668"/>
      <c r="Q20" s="669">
        <v>8.3299999999999999E-2</v>
      </c>
      <c r="R20" s="668"/>
      <c r="S20" s="669">
        <v>8.3299999999999999E-2</v>
      </c>
      <c r="T20" s="668"/>
      <c r="U20" s="669">
        <v>8.3299999999999999E-2</v>
      </c>
      <c r="V20" s="668"/>
      <c r="W20" s="669">
        <v>8.3299999999999999E-2</v>
      </c>
      <c r="X20" s="668"/>
      <c r="Y20" s="669">
        <v>8.3299999999999999E-2</v>
      </c>
      <c r="Z20" s="668"/>
      <c r="AA20" s="669">
        <v>8.3299999999999999E-2</v>
      </c>
      <c r="AB20" s="661"/>
      <c r="AC20" s="669">
        <v>8.3299999999999999E-2</v>
      </c>
      <c r="AD20" s="668"/>
      <c r="AE20" s="669">
        <v>8.3299999999999999E-2</v>
      </c>
      <c r="AF20" s="668"/>
      <c r="AG20" s="669">
        <v>8.3299999999999999E-2</v>
      </c>
      <c r="AH20" s="661" t="s">
        <v>595</v>
      </c>
      <c r="AI20" s="669">
        <v>8.3299999999999999E-2</v>
      </c>
      <c r="AJ20" s="661" t="s">
        <v>595</v>
      </c>
      <c r="AK20" s="669">
        <v>8.3299999999999999E-2</v>
      </c>
      <c r="AL20" s="661" t="s">
        <v>595</v>
      </c>
      <c r="AM20" s="669">
        <v>8.3699999999999997E-2</v>
      </c>
      <c r="AN20" s="655"/>
      <c r="AO20" s="656"/>
    </row>
    <row r="21" spans="1:41" ht="94.5" customHeight="1" thickBot="1" x14ac:dyDescent="0.25">
      <c r="A21" s="1376"/>
      <c r="B21" s="1379"/>
      <c r="C21" s="1379"/>
      <c r="D21" s="945" t="s">
        <v>625</v>
      </c>
      <c r="E21" s="782">
        <v>0.05</v>
      </c>
      <c r="F21" s="946" t="s">
        <v>55</v>
      </c>
      <c r="G21" s="947" t="s">
        <v>439</v>
      </c>
      <c r="H21" s="948" t="s">
        <v>440</v>
      </c>
      <c r="I21" s="948" t="s">
        <v>301</v>
      </c>
      <c r="J21" s="949">
        <v>0.05</v>
      </c>
      <c r="K21" s="950" t="s">
        <v>593</v>
      </c>
      <c r="L21" s="950">
        <v>45658</v>
      </c>
      <c r="M21" s="950">
        <v>46022</v>
      </c>
      <c r="N21" s="951" t="s">
        <v>613</v>
      </c>
      <c r="O21" s="934" t="s">
        <v>86</v>
      </c>
      <c r="P21" s="670"/>
      <c r="Q21" s="671">
        <v>8.3299999999999999E-2</v>
      </c>
      <c r="R21" s="670"/>
      <c r="S21" s="671">
        <v>8.3299999999999999E-2</v>
      </c>
      <c r="T21" s="670"/>
      <c r="U21" s="671">
        <v>8.3299999999999999E-2</v>
      </c>
      <c r="V21" s="670"/>
      <c r="W21" s="671">
        <v>8.3299999999999999E-2</v>
      </c>
      <c r="X21" s="670"/>
      <c r="Y21" s="671">
        <v>8.3299999999999999E-2</v>
      </c>
      <c r="Z21" s="670"/>
      <c r="AA21" s="671">
        <v>8.3299999999999999E-2</v>
      </c>
      <c r="AB21" s="672"/>
      <c r="AC21" s="671">
        <v>8.3299999999999999E-2</v>
      </c>
      <c r="AD21" s="670"/>
      <c r="AE21" s="671">
        <v>8.3299999999999999E-2</v>
      </c>
      <c r="AF21" s="670"/>
      <c r="AG21" s="671">
        <v>8.3299999999999999E-2</v>
      </c>
      <c r="AH21" s="672" t="s">
        <v>595</v>
      </c>
      <c r="AI21" s="671">
        <v>8.3299999999999999E-2</v>
      </c>
      <c r="AJ21" s="672" t="s">
        <v>595</v>
      </c>
      <c r="AK21" s="671">
        <v>8.3299999999999999E-2</v>
      </c>
      <c r="AL21" s="672" t="s">
        <v>595</v>
      </c>
      <c r="AM21" s="671">
        <v>8.3699999999999997E-2</v>
      </c>
      <c r="AN21" s="673"/>
      <c r="AO21" s="674"/>
    </row>
    <row r="22" spans="1:41" ht="18" customHeight="1" x14ac:dyDescent="0.2">
      <c r="A22" s="280" t="s">
        <v>94</v>
      </c>
      <c r="B22" s="194"/>
      <c r="C22" s="194" t="s">
        <v>95</v>
      </c>
      <c r="D22" s="675"/>
      <c r="E22" s="194" t="s">
        <v>96</v>
      </c>
      <c r="F22" s="194"/>
      <c r="G22" s="676" t="s">
        <v>96</v>
      </c>
      <c r="I22" s="675" t="s">
        <v>97</v>
      </c>
      <c r="J22" s="677"/>
      <c r="K22" s="677"/>
      <c r="L22" s="677"/>
      <c r="M22" s="677"/>
      <c r="N22" s="678"/>
      <c r="O22" s="679"/>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O22" s="281"/>
    </row>
    <row r="23" spans="1:41" ht="60.75" customHeight="1" x14ac:dyDescent="0.2">
      <c r="A23" s="280" t="s">
        <v>98</v>
      </c>
      <c r="B23" s="194"/>
      <c r="C23" s="194" t="s">
        <v>99</v>
      </c>
      <c r="D23" s="675"/>
      <c r="E23" s="194" t="s">
        <v>303</v>
      </c>
      <c r="F23" s="194"/>
      <c r="G23" s="680" t="s">
        <v>304</v>
      </c>
      <c r="H23" s="681"/>
      <c r="I23" s="1382" t="e" vm="1">
        <v>#VALUE!</v>
      </c>
      <c r="J23" s="1382"/>
      <c r="K23" s="677"/>
      <c r="L23" s="677"/>
      <c r="M23" s="677"/>
      <c r="N23" s="678"/>
      <c r="O23" s="289"/>
      <c r="AO23" s="281"/>
    </row>
    <row r="24" spans="1:41" s="695" customFormat="1" ht="24" x14ac:dyDescent="0.2">
      <c r="A24" s="688" t="s">
        <v>103</v>
      </c>
      <c r="B24" s="689"/>
      <c r="C24" s="1383" t="s">
        <v>626</v>
      </c>
      <c r="D24" s="1383"/>
      <c r="E24" s="689" t="s">
        <v>105</v>
      </c>
      <c r="F24" s="689"/>
      <c r="G24" s="690" t="s">
        <v>627</v>
      </c>
      <c r="H24" s="691"/>
      <c r="I24" s="1383" t="s">
        <v>628</v>
      </c>
      <c r="J24" s="1383"/>
      <c r="K24" s="692"/>
      <c r="L24" s="692"/>
      <c r="M24" s="692"/>
      <c r="N24" s="693"/>
      <c r="O24" s="694"/>
      <c r="AO24" s="696"/>
    </row>
    <row r="25" spans="1:41" ht="18.75" customHeight="1" thickBot="1" x14ac:dyDescent="0.25">
      <c r="A25" s="290"/>
      <c r="B25" s="291"/>
      <c r="C25" s="291"/>
      <c r="D25" s="682"/>
      <c r="E25" s="291"/>
      <c r="F25" s="291"/>
      <c r="G25" s="683"/>
      <c r="H25" s="684"/>
      <c r="I25" s="682"/>
      <c r="J25" s="198" t="s">
        <v>108</v>
      </c>
      <c r="K25" s="198"/>
      <c r="L25" s="198"/>
      <c r="M25" s="198"/>
      <c r="N25" s="685"/>
      <c r="O25" s="294"/>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378"/>
    </row>
    <row r="26" spans="1:41" x14ac:dyDescent="0.2">
      <c r="A26" s="452">
        <v>45686</v>
      </c>
    </row>
    <row r="27" spans="1:41" x14ac:dyDescent="0.2">
      <c r="A27" s="184" t="s">
        <v>914</v>
      </c>
    </row>
  </sheetData>
  <mergeCells count="41">
    <mergeCell ref="I23:J23"/>
    <mergeCell ref="C24:D24"/>
    <mergeCell ref="I24:J24"/>
    <mergeCell ref="AL10:AM10"/>
    <mergeCell ref="AN10:AO10"/>
    <mergeCell ref="G13:G14"/>
    <mergeCell ref="Z10:AA10"/>
    <mergeCell ref="AB10:AC10"/>
    <mergeCell ref="AD10:AE10"/>
    <mergeCell ref="AF10:AG10"/>
    <mergeCell ref="AH10:AI10"/>
    <mergeCell ref="AJ10:AK10"/>
    <mergeCell ref="O10:O11"/>
    <mergeCell ref="P10:Q10"/>
    <mergeCell ref="R10:S10"/>
    <mergeCell ref="T10:U10"/>
    <mergeCell ref="M10:M11"/>
    <mergeCell ref="N10:N11"/>
    <mergeCell ref="A12:A21"/>
    <mergeCell ref="B12:B21"/>
    <mergeCell ref="C12:C21"/>
    <mergeCell ref="D12:D15"/>
    <mergeCell ref="E12:E15"/>
    <mergeCell ref="D19:D20"/>
    <mergeCell ref="E19:E20"/>
    <mergeCell ref="A3:N8"/>
    <mergeCell ref="AN3:AO9"/>
    <mergeCell ref="H9:N9"/>
    <mergeCell ref="A10:B10"/>
    <mergeCell ref="C10:C11"/>
    <mergeCell ref="D10:D11"/>
    <mergeCell ref="E10:E11"/>
    <mergeCell ref="F10:F11"/>
    <mergeCell ref="G10:G11"/>
    <mergeCell ref="H10:H11"/>
    <mergeCell ref="V10:W10"/>
    <mergeCell ref="X10:Y10"/>
    <mergeCell ref="I10:I11"/>
    <mergeCell ref="J10:J11"/>
    <mergeCell ref="K10:K11"/>
    <mergeCell ref="L10:L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7910-4B9D-4401-B0AF-36A7DE0E5ECA}">
  <sheetPr>
    <tabColor theme="0"/>
  </sheetPr>
  <dimension ref="A1:AO577"/>
  <sheetViews>
    <sheetView zoomScale="80" zoomScaleNormal="80" zoomScaleSheetLayoutView="100" workbookViewId="0">
      <selection activeCell="B37" sqref="B37"/>
    </sheetView>
  </sheetViews>
  <sheetFormatPr baseColWidth="10" defaultColWidth="8.140625" defaultRowHeight="12.75" x14ac:dyDescent="0.2"/>
  <cols>
    <col min="1" max="3" width="23.85546875" style="184" customWidth="1"/>
    <col min="4" max="4" width="37.140625" style="184" customWidth="1"/>
    <col min="5" max="5" width="41.140625" style="2" customWidth="1"/>
    <col min="6" max="6" width="23.85546875" style="2" customWidth="1"/>
    <col min="7" max="7" width="45.85546875" style="184" customWidth="1"/>
    <col min="8" max="8" width="30.5703125" style="184" customWidth="1"/>
    <col min="9" max="9" width="36.7109375" style="184" customWidth="1"/>
    <col min="10" max="14" width="23.85546875" style="184" customWidth="1"/>
    <col min="15" max="15" width="13.85546875" style="184" customWidth="1"/>
    <col min="16" max="39" width="8.140625" style="184"/>
    <col min="40" max="40" width="11.5703125" style="369" customWidth="1"/>
    <col min="41" max="41" width="19.42578125" style="184" customWidth="1"/>
    <col min="42" max="16384" width="8.140625" style="184"/>
  </cols>
  <sheetData>
    <row r="1" spans="1:41" ht="15" x14ac:dyDescent="0.2">
      <c r="P1" s="199"/>
    </row>
    <row r="2" spans="1:41" ht="15.75" thickBot="1" x14ac:dyDescent="0.25">
      <c r="P2" s="199"/>
    </row>
    <row r="3" spans="1:41" ht="23.25" x14ac:dyDescent="0.2">
      <c r="A3" s="1385" t="s">
        <v>719</v>
      </c>
      <c r="B3" s="1386"/>
      <c r="C3" s="1386"/>
      <c r="D3" s="1386"/>
      <c r="E3" s="1386"/>
      <c r="F3" s="1386"/>
      <c r="G3" s="1386"/>
      <c r="H3" s="1386"/>
      <c r="I3" s="1386"/>
      <c r="J3" s="1386"/>
      <c r="K3" s="544"/>
      <c r="L3" s="544"/>
      <c r="M3" s="544"/>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5" t="s">
        <v>0</v>
      </c>
      <c r="AO3" s="1126"/>
    </row>
    <row r="4" spans="1:41" ht="23.25" x14ac:dyDescent="0.2">
      <c r="A4" s="1387"/>
      <c r="B4" s="1388"/>
      <c r="C4" s="1388"/>
      <c r="D4" s="1388"/>
      <c r="E4" s="1388"/>
      <c r="F4" s="1388"/>
      <c r="G4" s="1388"/>
      <c r="H4" s="1388"/>
      <c r="I4" s="1388"/>
      <c r="J4" s="1388"/>
      <c r="K4" s="545"/>
      <c r="L4" s="545"/>
      <c r="M4" s="545"/>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7"/>
      <c r="AO4" s="1128"/>
    </row>
    <row r="5" spans="1:41" ht="23.25" x14ac:dyDescent="0.2">
      <c r="A5" s="1387"/>
      <c r="B5" s="1388"/>
      <c r="C5" s="1388"/>
      <c r="D5" s="1388"/>
      <c r="E5" s="1388"/>
      <c r="F5" s="1388"/>
      <c r="G5" s="1388"/>
      <c r="H5" s="1388"/>
      <c r="I5" s="1388"/>
      <c r="J5" s="1388"/>
      <c r="K5" s="545"/>
      <c r="L5" s="545"/>
      <c r="M5" s="545"/>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7"/>
      <c r="AO5" s="1128"/>
    </row>
    <row r="6" spans="1:41" ht="23.25" x14ac:dyDescent="0.2">
      <c r="A6" s="1387"/>
      <c r="B6" s="1388"/>
      <c r="C6" s="1388"/>
      <c r="D6" s="1388"/>
      <c r="E6" s="1388"/>
      <c r="F6" s="1388"/>
      <c r="G6" s="1388"/>
      <c r="H6" s="1388"/>
      <c r="I6" s="1388"/>
      <c r="J6" s="1388"/>
      <c r="K6" s="545"/>
      <c r="L6" s="545"/>
      <c r="M6" s="545"/>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7"/>
      <c r="AO6" s="1128"/>
    </row>
    <row r="7" spans="1:41" ht="24" thickBot="1" x14ac:dyDescent="0.25">
      <c r="A7" s="1387"/>
      <c r="B7" s="1388"/>
      <c r="C7" s="1388"/>
      <c r="D7" s="1388"/>
      <c r="E7" s="1388"/>
      <c r="F7" s="1388"/>
      <c r="G7" s="1388"/>
      <c r="H7" s="1388"/>
      <c r="I7" s="1388"/>
      <c r="J7" s="1388"/>
      <c r="K7" s="545"/>
      <c r="L7" s="545"/>
      <c r="M7" s="545"/>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7"/>
      <c r="AO7" s="1128"/>
    </row>
    <row r="8" spans="1:41" ht="13.5" customHeight="1" thickBot="1" x14ac:dyDescent="0.25">
      <c r="A8" s="205" t="s">
        <v>1</v>
      </c>
      <c r="B8" s="206"/>
      <c r="C8" s="206"/>
      <c r="D8" s="206"/>
      <c r="E8" s="206"/>
      <c r="F8" s="206"/>
      <c r="G8" s="207"/>
      <c r="H8" s="208" t="s">
        <v>2</v>
      </c>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1129"/>
      <c r="AO8" s="1130"/>
    </row>
    <row r="9" spans="1:41" ht="14.25" thickBot="1" x14ac:dyDescent="0.25">
      <c r="A9" s="1389" t="s">
        <v>3</v>
      </c>
      <c r="B9" s="1390"/>
      <c r="C9" s="1391" t="s">
        <v>720</v>
      </c>
      <c r="D9" s="1393" t="s">
        <v>721</v>
      </c>
      <c r="E9" s="1395" t="s">
        <v>722</v>
      </c>
      <c r="F9" s="1397" t="s">
        <v>723</v>
      </c>
      <c r="G9" s="1399" t="s">
        <v>724</v>
      </c>
      <c r="H9" s="1401" t="s">
        <v>725</v>
      </c>
      <c r="I9" s="1399" t="s">
        <v>726</v>
      </c>
      <c r="J9" s="1399" t="s">
        <v>727</v>
      </c>
      <c r="K9" s="1405" t="s">
        <v>728</v>
      </c>
      <c r="L9" s="1405" t="s">
        <v>729</v>
      </c>
      <c r="M9" s="1405" t="s">
        <v>730</v>
      </c>
      <c r="N9" s="1407" t="s">
        <v>731</v>
      </c>
      <c r="O9" s="1405" t="s">
        <v>16</v>
      </c>
      <c r="P9" s="1403" t="s">
        <v>17</v>
      </c>
      <c r="Q9" s="1404"/>
      <c r="R9" s="1403" t="s">
        <v>18</v>
      </c>
      <c r="S9" s="1404"/>
      <c r="T9" s="1403" t="s">
        <v>19</v>
      </c>
      <c r="U9" s="1404"/>
      <c r="V9" s="1409" t="s">
        <v>20</v>
      </c>
      <c r="W9" s="1409"/>
      <c r="X9" s="1403" t="s">
        <v>21</v>
      </c>
      <c r="Y9" s="1404"/>
      <c r="Z9" s="1409" t="s">
        <v>22</v>
      </c>
      <c r="AA9" s="1409"/>
      <c r="AB9" s="1403" t="s">
        <v>23</v>
      </c>
      <c r="AC9" s="1404"/>
      <c r="AD9" s="1409" t="s">
        <v>24</v>
      </c>
      <c r="AE9" s="1409"/>
      <c r="AF9" s="1403" t="s">
        <v>25</v>
      </c>
      <c r="AG9" s="1404"/>
      <c r="AH9" s="1403" t="s">
        <v>26</v>
      </c>
      <c r="AI9" s="1404"/>
      <c r="AJ9" s="1403" t="s">
        <v>27</v>
      </c>
      <c r="AK9" s="1404"/>
      <c r="AL9" s="1403" t="s">
        <v>28</v>
      </c>
      <c r="AM9" s="1404"/>
      <c r="AN9" s="1140" t="s">
        <v>380</v>
      </c>
      <c r="AO9" s="1141"/>
    </row>
    <row r="10" spans="1:41" s="356" customFormat="1" ht="102.75" customHeight="1" thickBot="1" x14ac:dyDescent="0.3">
      <c r="A10" s="784" t="s">
        <v>30</v>
      </c>
      <c r="B10" s="784" t="s">
        <v>31</v>
      </c>
      <c r="C10" s="1392"/>
      <c r="D10" s="1394"/>
      <c r="E10" s="1396"/>
      <c r="F10" s="1398"/>
      <c r="G10" s="1400"/>
      <c r="H10" s="1402"/>
      <c r="I10" s="1400"/>
      <c r="J10" s="1400"/>
      <c r="K10" s="1406"/>
      <c r="L10" s="1406"/>
      <c r="M10" s="1406"/>
      <c r="N10" s="1408"/>
      <c r="O10" s="1394"/>
      <c r="P10" s="785" t="s">
        <v>32</v>
      </c>
      <c r="Q10" s="786" t="s">
        <v>33</v>
      </c>
      <c r="R10" s="785" t="s">
        <v>32</v>
      </c>
      <c r="S10" s="786" t="s">
        <v>33</v>
      </c>
      <c r="T10" s="785" t="s">
        <v>32</v>
      </c>
      <c r="U10" s="786" t="s">
        <v>33</v>
      </c>
      <c r="V10" s="785" t="s">
        <v>32</v>
      </c>
      <c r="W10" s="786" t="s">
        <v>33</v>
      </c>
      <c r="X10" s="785" t="s">
        <v>32</v>
      </c>
      <c r="Y10" s="786" t="s">
        <v>33</v>
      </c>
      <c r="Z10" s="1000" t="s">
        <v>32</v>
      </c>
      <c r="AA10" s="787" t="s">
        <v>33</v>
      </c>
      <c r="AB10" s="785" t="s">
        <v>32</v>
      </c>
      <c r="AC10" s="786" t="s">
        <v>33</v>
      </c>
      <c r="AD10" s="785" t="s">
        <v>32</v>
      </c>
      <c r="AE10" s="786" t="s">
        <v>33</v>
      </c>
      <c r="AF10" s="785" t="s">
        <v>32</v>
      </c>
      <c r="AG10" s="786" t="s">
        <v>33</v>
      </c>
      <c r="AH10" s="785" t="s">
        <v>32</v>
      </c>
      <c r="AI10" s="786" t="s">
        <v>33</v>
      </c>
      <c r="AJ10" s="785" t="s">
        <v>32</v>
      </c>
      <c r="AK10" s="786" t="s">
        <v>33</v>
      </c>
      <c r="AL10" s="785" t="s">
        <v>32</v>
      </c>
      <c r="AM10" s="786" t="s">
        <v>33</v>
      </c>
      <c r="AN10" s="1001" t="s">
        <v>732</v>
      </c>
      <c r="AO10" s="1001" t="s">
        <v>918</v>
      </c>
    </row>
    <row r="11" spans="1:41" s="796" customFormat="1" ht="75.75" customHeight="1" x14ac:dyDescent="0.2">
      <c r="A11" s="1410" t="s">
        <v>733</v>
      </c>
      <c r="B11" s="1414" t="s">
        <v>137</v>
      </c>
      <c r="C11" s="1416" t="s">
        <v>734</v>
      </c>
      <c r="D11" s="1419" t="s">
        <v>735</v>
      </c>
      <c r="E11" s="1421">
        <f>J11+J12</f>
        <v>0.1</v>
      </c>
      <c r="F11" s="1423" t="s">
        <v>55</v>
      </c>
      <c r="G11" s="788" t="s">
        <v>736</v>
      </c>
      <c r="H11" s="789" t="s">
        <v>737</v>
      </c>
      <c r="I11" s="790" t="s">
        <v>738</v>
      </c>
      <c r="J11" s="791">
        <v>7.0000000000000007E-2</v>
      </c>
      <c r="K11" s="791" t="s">
        <v>739</v>
      </c>
      <c r="L11" s="552">
        <v>45659</v>
      </c>
      <c r="M11" s="552">
        <v>45688</v>
      </c>
      <c r="N11" s="792" t="s">
        <v>142</v>
      </c>
      <c r="O11" s="793" t="s">
        <v>46</v>
      </c>
      <c r="P11" s="794"/>
      <c r="Q11" s="1002">
        <v>1</v>
      </c>
      <c r="R11" s="794"/>
      <c r="S11" s="1003"/>
      <c r="T11" s="794"/>
      <c r="U11" s="1003"/>
      <c r="V11" s="795"/>
      <c r="W11" s="1003"/>
      <c r="X11" s="794"/>
      <c r="Y11" s="1003"/>
      <c r="Z11" s="794"/>
      <c r="AA11" s="1003"/>
      <c r="AB11" s="794"/>
      <c r="AC11" s="1003"/>
      <c r="AD11" s="795"/>
      <c r="AE11" s="1003"/>
      <c r="AF11" s="794"/>
      <c r="AG11" s="1003"/>
      <c r="AH11" s="795"/>
      <c r="AI11" s="1003"/>
      <c r="AJ11" s="794"/>
      <c r="AK11" s="1003"/>
      <c r="AL11" s="794"/>
      <c r="AM11" s="1003"/>
      <c r="AN11" s="1004" t="s">
        <v>510</v>
      </c>
      <c r="AO11" s="1005"/>
    </row>
    <row r="12" spans="1:41" s="796" customFormat="1" ht="61.5" customHeight="1" thickBot="1" x14ac:dyDescent="0.25">
      <c r="A12" s="1411"/>
      <c r="B12" s="1142"/>
      <c r="C12" s="1417"/>
      <c r="D12" s="1420"/>
      <c r="E12" s="1422"/>
      <c r="F12" s="1424"/>
      <c r="G12" s="1006" t="s">
        <v>740</v>
      </c>
      <c r="H12" s="1007" t="s">
        <v>741</v>
      </c>
      <c r="I12" s="1008" t="s">
        <v>742</v>
      </c>
      <c r="J12" s="1009">
        <v>0.03</v>
      </c>
      <c r="K12" s="1009" t="s">
        <v>739</v>
      </c>
      <c r="L12" s="1010">
        <v>45659</v>
      </c>
      <c r="M12" s="1010">
        <v>46022</v>
      </c>
      <c r="N12" s="1011" t="s">
        <v>142</v>
      </c>
      <c r="O12" s="1012" t="s">
        <v>50</v>
      </c>
      <c r="P12" s="1013"/>
      <c r="Q12" s="1014">
        <v>8.3299999999999999E-2</v>
      </c>
      <c r="R12" s="1013"/>
      <c r="S12" s="1014">
        <v>8.3299999999999999E-2</v>
      </c>
      <c r="T12" s="1013"/>
      <c r="U12" s="1014">
        <v>8.3299999999999999E-2</v>
      </c>
      <c r="V12" s="1013"/>
      <c r="W12" s="1014">
        <v>8.3299999999999999E-2</v>
      </c>
      <c r="X12" s="1013"/>
      <c r="Y12" s="1014">
        <v>8.3299999999999999E-2</v>
      </c>
      <c r="Z12" s="1013"/>
      <c r="AA12" s="1014">
        <v>8.3299999999999999E-2</v>
      </c>
      <c r="AB12" s="1013"/>
      <c r="AC12" s="1014">
        <v>8.3299999999999999E-2</v>
      </c>
      <c r="AD12" s="1013"/>
      <c r="AE12" s="1014">
        <v>8.3299999999999999E-2</v>
      </c>
      <c r="AF12" s="1013"/>
      <c r="AG12" s="1014">
        <v>8.3299999999999999E-2</v>
      </c>
      <c r="AH12" s="1013"/>
      <c r="AI12" s="1014">
        <v>8.3299999999999999E-2</v>
      </c>
      <c r="AJ12" s="1013"/>
      <c r="AK12" s="1014">
        <v>8.3299999999999999E-2</v>
      </c>
      <c r="AL12" s="1013"/>
      <c r="AM12" s="1014">
        <v>8.3699999999999997E-2</v>
      </c>
      <c r="AN12" s="512"/>
      <c r="AO12" s="1015"/>
    </row>
    <row r="13" spans="1:41" s="796" customFormat="1" ht="57" customHeight="1" x14ac:dyDescent="0.2">
      <c r="A13" s="1411"/>
      <c r="B13" s="1142"/>
      <c r="C13" s="1417"/>
      <c r="D13" s="1419" t="s">
        <v>743</v>
      </c>
      <c r="E13" s="1421">
        <f>SUM(J13:J17)</f>
        <v>0.15000000000000002</v>
      </c>
      <c r="F13" s="1423" t="s">
        <v>55</v>
      </c>
      <c r="G13" s="974" t="s">
        <v>744</v>
      </c>
      <c r="H13" s="789" t="s">
        <v>745</v>
      </c>
      <c r="I13" s="789" t="s">
        <v>746</v>
      </c>
      <c r="J13" s="791">
        <v>0.05</v>
      </c>
      <c r="K13" s="1016" t="s">
        <v>747</v>
      </c>
      <c r="L13" s="552">
        <v>45778</v>
      </c>
      <c r="M13" s="552">
        <v>46022</v>
      </c>
      <c r="N13" s="792" t="s">
        <v>142</v>
      </c>
      <c r="O13" s="793" t="s">
        <v>68</v>
      </c>
      <c r="P13" s="794"/>
      <c r="Q13" s="1003"/>
      <c r="R13" s="794"/>
      <c r="S13" s="1003"/>
      <c r="T13" s="794"/>
      <c r="U13" s="1003"/>
      <c r="V13" s="795"/>
      <c r="W13" s="1003"/>
      <c r="X13" s="794"/>
      <c r="Y13" s="1003"/>
      <c r="Z13" s="794"/>
      <c r="AA13" s="1003">
        <v>1</v>
      </c>
      <c r="AB13" s="794"/>
      <c r="AC13" s="1003"/>
      <c r="AD13" s="795"/>
      <c r="AE13" s="1003"/>
      <c r="AF13" s="795"/>
      <c r="AG13" s="1003"/>
      <c r="AH13" s="794"/>
      <c r="AI13" s="1003"/>
      <c r="AJ13" s="794"/>
      <c r="AK13" s="1003"/>
      <c r="AL13" s="794"/>
      <c r="AM13" s="1003">
        <v>1</v>
      </c>
      <c r="AN13" s="1017"/>
      <c r="AO13" s="1018"/>
    </row>
    <row r="14" spans="1:41" s="796" customFormat="1" ht="38.25" x14ac:dyDescent="0.2">
      <c r="A14" s="1411"/>
      <c r="B14" s="1142"/>
      <c r="C14" s="1417"/>
      <c r="D14" s="1425"/>
      <c r="E14" s="1422"/>
      <c r="F14" s="1437"/>
      <c r="G14" s="1439" t="s">
        <v>748</v>
      </c>
      <c r="H14" s="804" t="s">
        <v>749</v>
      </c>
      <c r="I14" s="797" t="s">
        <v>750</v>
      </c>
      <c r="J14" s="798">
        <v>0.02</v>
      </c>
      <c r="K14" s="801" t="s">
        <v>747</v>
      </c>
      <c r="L14" s="134">
        <v>45659</v>
      </c>
      <c r="M14" s="134">
        <v>46021</v>
      </c>
      <c r="N14" s="799" t="s">
        <v>142</v>
      </c>
      <c r="O14" s="800" t="s">
        <v>222</v>
      </c>
      <c r="P14" s="802"/>
      <c r="Q14" s="826"/>
      <c r="R14" s="802"/>
      <c r="S14" s="826"/>
      <c r="T14" s="802"/>
      <c r="U14" s="826"/>
      <c r="V14" s="803"/>
      <c r="W14" s="826"/>
      <c r="X14" s="802"/>
      <c r="Y14" s="826"/>
      <c r="Z14" s="802"/>
      <c r="AA14" s="826">
        <v>1</v>
      </c>
      <c r="AB14" s="802"/>
      <c r="AC14" s="826"/>
      <c r="AD14" s="803"/>
      <c r="AE14" s="826"/>
      <c r="AF14" s="803"/>
      <c r="AG14" s="826"/>
      <c r="AH14" s="802"/>
      <c r="AI14" s="826"/>
      <c r="AJ14" s="802"/>
      <c r="AK14" s="826"/>
      <c r="AL14" s="802"/>
      <c r="AM14" s="826">
        <v>1</v>
      </c>
      <c r="AN14" s="483"/>
      <c r="AO14" s="754"/>
    </row>
    <row r="15" spans="1:41" s="796" customFormat="1" ht="38.25" x14ac:dyDescent="0.2">
      <c r="A15" s="1411"/>
      <c r="B15" s="1142"/>
      <c r="C15" s="1417"/>
      <c r="D15" s="1425"/>
      <c r="E15" s="1422"/>
      <c r="F15" s="1437"/>
      <c r="G15" s="1439"/>
      <c r="H15" s="805" t="s">
        <v>751</v>
      </c>
      <c r="I15" s="797" t="s">
        <v>750</v>
      </c>
      <c r="J15" s="798">
        <v>0.02</v>
      </c>
      <c r="K15" s="317" t="s">
        <v>747</v>
      </c>
      <c r="L15" s="134">
        <v>45659</v>
      </c>
      <c r="M15" s="134">
        <v>45991</v>
      </c>
      <c r="N15" s="806" t="s">
        <v>142</v>
      </c>
      <c r="O15" s="800" t="s">
        <v>222</v>
      </c>
      <c r="P15" s="802"/>
      <c r="Q15" s="826"/>
      <c r="R15" s="802"/>
      <c r="S15" s="826"/>
      <c r="T15" s="802"/>
      <c r="U15" s="826"/>
      <c r="V15" s="803"/>
      <c r="W15" s="826"/>
      <c r="X15" s="802"/>
      <c r="Y15" s="826">
        <v>1</v>
      </c>
      <c r="Z15" s="802"/>
      <c r="AA15" s="826"/>
      <c r="AB15" s="802"/>
      <c r="AC15" s="826"/>
      <c r="AD15" s="803"/>
      <c r="AE15" s="826"/>
      <c r="AF15" s="803"/>
      <c r="AG15" s="826"/>
      <c r="AH15" s="802"/>
      <c r="AI15" s="826"/>
      <c r="AJ15" s="802"/>
      <c r="AK15" s="826">
        <v>1</v>
      </c>
      <c r="AL15" s="802"/>
      <c r="AM15" s="826"/>
      <c r="AN15" s="483"/>
      <c r="AO15" s="754"/>
    </row>
    <row r="16" spans="1:41" s="796" customFormat="1" ht="90.75" customHeight="1" x14ac:dyDescent="0.2">
      <c r="A16" s="1411"/>
      <c r="B16" s="1142"/>
      <c r="C16" s="1417"/>
      <c r="D16" s="1425"/>
      <c r="E16" s="1422"/>
      <c r="F16" s="1437"/>
      <c r="G16" s="1439"/>
      <c r="H16" s="805" t="s">
        <v>752</v>
      </c>
      <c r="I16" s="797" t="s">
        <v>753</v>
      </c>
      <c r="J16" s="798">
        <v>0.02</v>
      </c>
      <c r="K16" s="317" t="s">
        <v>747</v>
      </c>
      <c r="L16" s="134">
        <v>45659</v>
      </c>
      <c r="M16" s="134">
        <v>46022</v>
      </c>
      <c r="N16" s="806" t="s">
        <v>142</v>
      </c>
      <c r="O16" s="800" t="s">
        <v>222</v>
      </c>
      <c r="P16" s="802"/>
      <c r="Q16" s="826">
        <v>1</v>
      </c>
      <c r="R16" s="802"/>
      <c r="S16" s="826">
        <v>1</v>
      </c>
      <c r="T16" s="802"/>
      <c r="U16" s="826">
        <v>1</v>
      </c>
      <c r="V16" s="802"/>
      <c r="W16" s="826">
        <v>1</v>
      </c>
      <c r="X16" s="802" t="s">
        <v>510</v>
      </c>
      <c r="Y16" s="826">
        <v>1</v>
      </c>
      <c r="Z16" s="802" t="s">
        <v>510</v>
      </c>
      <c r="AA16" s="826">
        <v>1</v>
      </c>
      <c r="AB16" s="802" t="s">
        <v>510</v>
      </c>
      <c r="AC16" s="826">
        <v>1</v>
      </c>
      <c r="AD16" s="802" t="s">
        <v>510</v>
      </c>
      <c r="AE16" s="826">
        <v>1</v>
      </c>
      <c r="AF16" s="802"/>
      <c r="AG16" s="826">
        <v>1</v>
      </c>
      <c r="AH16" s="802"/>
      <c r="AI16" s="826">
        <v>1</v>
      </c>
      <c r="AJ16" s="802"/>
      <c r="AK16" s="826">
        <v>1</v>
      </c>
      <c r="AL16" s="802"/>
      <c r="AM16" s="826">
        <v>1</v>
      </c>
      <c r="AN16" s="483"/>
      <c r="AO16" s="754"/>
    </row>
    <row r="17" spans="1:41" s="796" customFormat="1" ht="39" thickBot="1" x14ac:dyDescent="0.25">
      <c r="A17" s="1411"/>
      <c r="B17" s="1142"/>
      <c r="C17" s="1417"/>
      <c r="D17" s="1426"/>
      <c r="E17" s="1427"/>
      <c r="F17" s="1438"/>
      <c r="G17" s="809" t="s">
        <v>754</v>
      </c>
      <c r="H17" s="830" t="s">
        <v>755</v>
      </c>
      <c r="I17" s="830" t="s">
        <v>756</v>
      </c>
      <c r="J17" s="810">
        <v>0.04</v>
      </c>
      <c r="K17" s="334" t="s">
        <v>747</v>
      </c>
      <c r="L17" s="576">
        <v>45902</v>
      </c>
      <c r="M17" s="576">
        <v>46022</v>
      </c>
      <c r="N17" s="811" t="s">
        <v>142</v>
      </c>
      <c r="O17" s="812" t="s">
        <v>231</v>
      </c>
      <c r="P17" s="1019"/>
      <c r="Q17" s="1020"/>
      <c r="R17" s="819"/>
      <c r="S17" s="1020"/>
      <c r="T17" s="819"/>
      <c r="U17" s="1020"/>
      <c r="V17" s="819"/>
      <c r="W17" s="1020"/>
      <c r="X17" s="819"/>
      <c r="Y17" s="1020"/>
      <c r="Z17" s="819"/>
      <c r="AA17" s="1020"/>
      <c r="AB17" s="819"/>
      <c r="AC17" s="1020"/>
      <c r="AD17" s="819"/>
      <c r="AE17" s="1020"/>
      <c r="AF17" s="819"/>
      <c r="AG17" s="1020"/>
      <c r="AH17" s="819"/>
      <c r="AI17" s="1020"/>
      <c r="AJ17" s="819"/>
      <c r="AK17" s="1020"/>
      <c r="AL17" s="1019"/>
      <c r="AM17" s="1020">
        <v>1</v>
      </c>
      <c r="AN17" s="1021"/>
      <c r="AO17" s="1022"/>
    </row>
    <row r="18" spans="1:41" s="796" customFormat="1" ht="63.75" customHeight="1" thickBot="1" x14ac:dyDescent="0.25">
      <c r="A18" s="1411"/>
      <c r="B18" s="1142"/>
      <c r="C18" s="1418"/>
      <c r="D18" s="1023" t="s">
        <v>757</v>
      </c>
      <c r="E18" s="973">
        <f>J18</f>
        <v>0.1</v>
      </c>
      <c r="F18" s="1024" t="s">
        <v>55</v>
      </c>
      <c r="G18" s="1025" t="s">
        <v>758</v>
      </c>
      <c r="H18" s="1026" t="s">
        <v>759</v>
      </c>
      <c r="I18" s="1027" t="s">
        <v>760</v>
      </c>
      <c r="J18" s="1028">
        <v>0.1</v>
      </c>
      <c r="K18" s="1029" t="s">
        <v>747</v>
      </c>
      <c r="L18" s="1030">
        <v>45659</v>
      </c>
      <c r="M18" s="1030">
        <v>46022</v>
      </c>
      <c r="N18" s="1031" t="s">
        <v>142</v>
      </c>
      <c r="O18" s="1032" t="s">
        <v>72</v>
      </c>
      <c r="P18" s="1033"/>
      <c r="Q18" s="1034">
        <v>1</v>
      </c>
      <c r="R18" s="1035"/>
      <c r="S18" s="1034">
        <v>1</v>
      </c>
      <c r="T18" s="1035"/>
      <c r="U18" s="1034">
        <v>1</v>
      </c>
      <c r="V18" s="1035"/>
      <c r="W18" s="1034">
        <v>1</v>
      </c>
      <c r="X18" s="1033" t="s">
        <v>510</v>
      </c>
      <c r="Y18" s="1034">
        <v>1</v>
      </c>
      <c r="Z18" s="1033" t="s">
        <v>510</v>
      </c>
      <c r="AA18" s="1034">
        <v>1</v>
      </c>
      <c r="AB18" s="1033" t="s">
        <v>510</v>
      </c>
      <c r="AC18" s="1034">
        <v>1</v>
      </c>
      <c r="AD18" s="1033" t="s">
        <v>510</v>
      </c>
      <c r="AE18" s="1034">
        <v>1</v>
      </c>
      <c r="AF18" s="1033"/>
      <c r="AG18" s="1034">
        <v>1</v>
      </c>
      <c r="AH18" s="1033"/>
      <c r="AI18" s="1034">
        <v>1</v>
      </c>
      <c r="AJ18" s="1033"/>
      <c r="AK18" s="1034">
        <v>1</v>
      </c>
      <c r="AL18" s="1033"/>
      <c r="AM18" s="1034">
        <v>1</v>
      </c>
      <c r="AN18" s="1036"/>
      <c r="AO18" s="1037"/>
    </row>
    <row r="19" spans="1:41" s="796" customFormat="1" ht="43.5" customHeight="1" x14ac:dyDescent="0.2">
      <c r="A19" s="1411"/>
      <c r="B19" s="1142"/>
      <c r="C19" s="1440" t="s">
        <v>761</v>
      </c>
      <c r="D19" s="1442" t="s">
        <v>762</v>
      </c>
      <c r="E19" s="1444">
        <f>J19+J20</f>
        <v>0.1</v>
      </c>
      <c r="F19" s="1446" t="s">
        <v>330</v>
      </c>
      <c r="G19" s="813" t="s">
        <v>763</v>
      </c>
      <c r="H19" s="814" t="s">
        <v>764</v>
      </c>
      <c r="I19" s="797" t="s">
        <v>765</v>
      </c>
      <c r="J19" s="316">
        <v>0.05</v>
      </c>
      <c r="K19" s="317" t="s">
        <v>739</v>
      </c>
      <c r="L19" s="134">
        <v>45901</v>
      </c>
      <c r="M19" s="134">
        <v>46022</v>
      </c>
      <c r="N19" s="806" t="s">
        <v>142</v>
      </c>
      <c r="O19" s="1038">
        <v>4.0999999999999996</v>
      </c>
      <c r="P19" s="815"/>
      <c r="Q19" s="1039"/>
      <c r="R19" s="815"/>
      <c r="S19" s="1039"/>
      <c r="T19" s="815"/>
      <c r="U19" s="1039"/>
      <c r="V19" s="815"/>
      <c r="W19" s="1039"/>
      <c r="X19" s="815"/>
      <c r="Y19" s="1039"/>
      <c r="Z19" s="815"/>
      <c r="AA19" s="1039"/>
      <c r="AB19" s="822"/>
      <c r="AC19" s="1040"/>
      <c r="AD19" s="815"/>
      <c r="AE19" s="1041"/>
      <c r="AF19" s="815"/>
      <c r="AG19" s="816">
        <v>0.25</v>
      </c>
      <c r="AH19" s="815"/>
      <c r="AI19" s="816">
        <v>0.25</v>
      </c>
      <c r="AJ19" s="815"/>
      <c r="AK19" s="816">
        <v>0.25</v>
      </c>
      <c r="AL19" s="815"/>
      <c r="AM19" s="816">
        <v>0.25</v>
      </c>
      <c r="AN19" s="1042" t="s">
        <v>510</v>
      </c>
      <c r="AO19" s="1043"/>
    </row>
    <row r="20" spans="1:41" s="796" customFormat="1" ht="40.5" customHeight="1" x14ac:dyDescent="0.2">
      <c r="A20" s="1411"/>
      <c r="B20" s="1142"/>
      <c r="C20" s="1441"/>
      <c r="D20" s="1443"/>
      <c r="E20" s="1445"/>
      <c r="F20" s="1447"/>
      <c r="G20" s="813" t="s">
        <v>766</v>
      </c>
      <c r="H20" s="814" t="s">
        <v>767</v>
      </c>
      <c r="I20" s="797" t="s">
        <v>768</v>
      </c>
      <c r="J20" s="316">
        <v>0.05</v>
      </c>
      <c r="K20" s="317" t="s">
        <v>739</v>
      </c>
      <c r="L20" s="134">
        <v>45992</v>
      </c>
      <c r="M20" s="134">
        <v>46021</v>
      </c>
      <c r="N20" s="806" t="s">
        <v>142</v>
      </c>
      <c r="O20" s="1038">
        <v>4.2</v>
      </c>
      <c r="P20" s="807"/>
      <c r="Q20" s="1044"/>
      <c r="R20" s="807"/>
      <c r="S20" s="1044"/>
      <c r="T20" s="807"/>
      <c r="U20" s="1044"/>
      <c r="V20" s="807"/>
      <c r="W20" s="1044"/>
      <c r="X20" s="807"/>
      <c r="Y20" s="1044"/>
      <c r="Z20" s="807"/>
      <c r="AA20" s="500"/>
      <c r="AB20" s="808"/>
      <c r="AC20" s="1045"/>
      <c r="AD20" s="807"/>
      <c r="AE20" s="1045"/>
      <c r="AF20" s="807"/>
      <c r="AG20" s="817" t="s">
        <v>769</v>
      </c>
      <c r="AH20" s="807"/>
      <c r="AI20" s="818">
        <v>0.25</v>
      </c>
      <c r="AJ20" s="807"/>
      <c r="AK20" s="818">
        <v>0.25</v>
      </c>
      <c r="AL20" s="807"/>
      <c r="AM20" s="818">
        <v>0.25</v>
      </c>
      <c r="AN20" s="1042" t="s">
        <v>510</v>
      </c>
      <c r="AO20" s="1043"/>
    </row>
    <row r="21" spans="1:41" s="796" customFormat="1" ht="51.75" thickBot="1" x14ac:dyDescent="0.25">
      <c r="A21" s="1411"/>
      <c r="B21" s="1142"/>
      <c r="C21" s="1441"/>
      <c r="D21" s="1046" t="s">
        <v>912</v>
      </c>
      <c r="E21" s="972">
        <f>J21</f>
        <v>0.05</v>
      </c>
      <c r="F21" s="1047" t="s">
        <v>330</v>
      </c>
      <c r="G21" s="1048" t="s">
        <v>770</v>
      </c>
      <c r="H21" s="1007" t="s">
        <v>771</v>
      </c>
      <c r="I21" s="1007" t="s">
        <v>772</v>
      </c>
      <c r="J21" s="1049">
        <v>0.05</v>
      </c>
      <c r="K21" s="1050" t="s">
        <v>739</v>
      </c>
      <c r="L21" s="1010">
        <v>45962</v>
      </c>
      <c r="M21" s="1010">
        <v>46021</v>
      </c>
      <c r="N21" s="1051" t="s">
        <v>142</v>
      </c>
      <c r="O21" s="1052" t="s">
        <v>86</v>
      </c>
      <c r="P21" s="1053"/>
      <c r="Q21" s="1054"/>
      <c r="R21" s="1055"/>
      <c r="S21" s="1054"/>
      <c r="T21" s="1055"/>
      <c r="U21" s="1054"/>
      <c r="V21" s="1055"/>
      <c r="W21" s="1054"/>
      <c r="X21" s="1055"/>
      <c r="Y21" s="1054"/>
      <c r="Z21" s="1055"/>
      <c r="AA21" s="1056"/>
      <c r="AB21" s="1055"/>
      <c r="AC21" s="1054"/>
      <c r="AD21" s="1055"/>
      <c r="AE21" s="1056"/>
      <c r="AF21" s="1055"/>
      <c r="AG21" s="1054"/>
      <c r="AH21" s="1055"/>
      <c r="AI21" s="1054"/>
      <c r="AJ21" s="1055"/>
      <c r="AK21" s="1054"/>
      <c r="AL21" s="1055"/>
      <c r="AM21" s="1057">
        <v>1</v>
      </c>
      <c r="AN21" s="1058" t="s">
        <v>510</v>
      </c>
      <c r="AO21" s="1059"/>
    </row>
    <row r="22" spans="1:41" s="796" customFormat="1" ht="51.75" customHeight="1" x14ac:dyDescent="0.2">
      <c r="A22" s="1411"/>
      <c r="B22" s="1142"/>
      <c r="C22" s="1410" t="s">
        <v>773</v>
      </c>
      <c r="D22" s="1449" t="s">
        <v>774</v>
      </c>
      <c r="E22" s="1452">
        <f>SUM(J22:J26)</f>
        <v>0.25</v>
      </c>
      <c r="F22" s="1060" t="s">
        <v>55</v>
      </c>
      <c r="G22" s="1449" t="s">
        <v>775</v>
      </c>
      <c r="H22" s="789" t="s">
        <v>919</v>
      </c>
      <c r="I22" s="789" t="s">
        <v>920</v>
      </c>
      <c r="J22" s="1061">
        <v>0.05</v>
      </c>
      <c r="K22" s="820" t="s">
        <v>921</v>
      </c>
      <c r="L22" s="552">
        <v>45689</v>
      </c>
      <c r="M22" s="552">
        <v>46022</v>
      </c>
      <c r="N22" s="1062" t="s">
        <v>142</v>
      </c>
      <c r="O22" s="1063" t="s">
        <v>284</v>
      </c>
      <c r="P22" s="1064"/>
      <c r="Q22" s="1065"/>
      <c r="R22" s="821"/>
      <c r="S22" s="1066">
        <v>0.09</v>
      </c>
      <c r="T22" s="821"/>
      <c r="U22" s="1066">
        <v>0.09</v>
      </c>
      <c r="V22" s="821"/>
      <c r="W22" s="1066">
        <v>0.09</v>
      </c>
      <c r="X22" s="821"/>
      <c r="Y22" s="1066">
        <v>0.09</v>
      </c>
      <c r="Z22" s="821"/>
      <c r="AA22" s="1067">
        <v>0.09</v>
      </c>
      <c r="AB22" s="821"/>
      <c r="AC22" s="1066">
        <v>0.09</v>
      </c>
      <c r="AD22" s="821"/>
      <c r="AE22" s="1067">
        <v>0.09</v>
      </c>
      <c r="AF22" s="821"/>
      <c r="AG22" s="1066">
        <v>0.09</v>
      </c>
      <c r="AH22" s="821"/>
      <c r="AI22" s="1066">
        <v>0.09</v>
      </c>
      <c r="AJ22" s="821"/>
      <c r="AK22" s="1066">
        <v>0.09</v>
      </c>
      <c r="AL22" s="821"/>
      <c r="AM22" s="1065">
        <v>0.1</v>
      </c>
      <c r="AN22" s="1068"/>
      <c r="AO22" s="1069"/>
    </row>
    <row r="23" spans="1:41" s="796" customFormat="1" ht="51.75" customHeight="1" x14ac:dyDescent="0.2">
      <c r="A23" s="1411"/>
      <c r="B23" s="1142"/>
      <c r="C23" s="1411"/>
      <c r="D23" s="1450"/>
      <c r="E23" s="1453"/>
      <c r="F23" s="1455" t="s">
        <v>330</v>
      </c>
      <c r="G23" s="1450"/>
      <c r="H23" s="823" t="s">
        <v>776</v>
      </c>
      <c r="I23" s="1070" t="s">
        <v>777</v>
      </c>
      <c r="J23" s="798">
        <v>0.05</v>
      </c>
      <c r="K23" s="317" t="s">
        <v>778</v>
      </c>
      <c r="L23" s="129">
        <v>45748</v>
      </c>
      <c r="M23" s="129" t="s">
        <v>493</v>
      </c>
      <c r="N23" s="1071" t="s">
        <v>142</v>
      </c>
      <c r="O23" s="1072" t="s">
        <v>284</v>
      </c>
      <c r="P23" s="824"/>
      <c r="Q23" s="828">
        <v>0.05</v>
      </c>
      <c r="R23" s="825"/>
      <c r="S23" s="828">
        <v>0.05</v>
      </c>
      <c r="T23" s="808"/>
      <c r="U23" s="829">
        <v>0.1</v>
      </c>
      <c r="V23" s="1073"/>
      <c r="W23" s="829">
        <v>0.1</v>
      </c>
      <c r="X23" s="1074"/>
      <c r="Y23" s="829">
        <v>0.1</v>
      </c>
      <c r="Z23" s="1074"/>
      <c r="AA23" s="829">
        <v>0.1</v>
      </c>
      <c r="AB23" s="1074"/>
      <c r="AC23" s="829">
        <v>0.1</v>
      </c>
      <c r="AD23" s="1074"/>
      <c r="AE23" s="829">
        <v>0.1</v>
      </c>
      <c r="AF23" s="808"/>
      <c r="AG23" s="829">
        <v>0.1</v>
      </c>
      <c r="AH23" s="807"/>
      <c r="AI23" s="829">
        <v>0.1</v>
      </c>
      <c r="AJ23" s="807"/>
      <c r="AK23" s="829">
        <v>0.1</v>
      </c>
      <c r="AL23" s="808"/>
      <c r="AM23" s="829"/>
      <c r="AN23" s="1075"/>
      <c r="AO23" s="1076"/>
    </row>
    <row r="24" spans="1:41" s="796" customFormat="1" ht="51.75" customHeight="1" x14ac:dyDescent="0.2">
      <c r="A24" s="1411"/>
      <c r="B24" s="1142"/>
      <c r="C24" s="1411"/>
      <c r="D24" s="1450"/>
      <c r="E24" s="1453"/>
      <c r="F24" s="1455"/>
      <c r="G24" s="1450"/>
      <c r="H24" s="823" t="s">
        <v>779</v>
      </c>
      <c r="I24" s="797" t="s">
        <v>780</v>
      </c>
      <c r="J24" s="798">
        <v>0.05</v>
      </c>
      <c r="K24" s="317" t="s">
        <v>778</v>
      </c>
      <c r="L24" s="129">
        <v>45689</v>
      </c>
      <c r="M24" s="129">
        <v>45960</v>
      </c>
      <c r="N24" s="1071" t="s">
        <v>142</v>
      </c>
      <c r="O24" s="1072" t="s">
        <v>284</v>
      </c>
      <c r="P24" s="824"/>
      <c r="Q24" s="828"/>
      <c r="R24" s="825"/>
      <c r="S24" s="1077" t="s">
        <v>510</v>
      </c>
      <c r="T24" s="808"/>
      <c r="U24" s="1077" t="s">
        <v>510</v>
      </c>
      <c r="V24" s="1073"/>
      <c r="W24" s="826">
        <v>2</v>
      </c>
      <c r="X24" s="1074"/>
      <c r="Y24" s="826">
        <v>2</v>
      </c>
      <c r="Z24" s="1074"/>
      <c r="AA24" s="826">
        <v>3</v>
      </c>
      <c r="AB24" s="803"/>
      <c r="AC24" s="826">
        <v>2</v>
      </c>
      <c r="AD24" s="803"/>
      <c r="AE24" s="826">
        <v>3</v>
      </c>
      <c r="AF24" s="803"/>
      <c r="AG24" s="826">
        <v>2</v>
      </c>
      <c r="AH24" s="803"/>
      <c r="AI24" s="826">
        <v>2</v>
      </c>
      <c r="AJ24" s="827"/>
      <c r="AK24" s="826"/>
      <c r="AL24" s="803"/>
      <c r="AM24" s="826"/>
      <c r="AN24" s="1075"/>
      <c r="AO24" s="1076"/>
    </row>
    <row r="25" spans="1:41" s="796" customFormat="1" ht="57" customHeight="1" x14ac:dyDescent="0.2">
      <c r="A25" s="1411"/>
      <c r="B25" s="1142"/>
      <c r="C25" s="1411"/>
      <c r="D25" s="1450"/>
      <c r="E25" s="1453"/>
      <c r="F25" s="1455"/>
      <c r="G25" s="1450"/>
      <c r="H25" s="823" t="s">
        <v>781</v>
      </c>
      <c r="I25" s="823" t="s">
        <v>782</v>
      </c>
      <c r="J25" s="798">
        <v>0.05</v>
      </c>
      <c r="K25" s="317" t="s">
        <v>778</v>
      </c>
      <c r="L25" s="129">
        <v>45689</v>
      </c>
      <c r="M25" s="129" t="s">
        <v>783</v>
      </c>
      <c r="N25" s="1071" t="s">
        <v>142</v>
      </c>
      <c r="O25" s="1072" t="s">
        <v>284</v>
      </c>
      <c r="P25" s="824"/>
      <c r="Q25" s="828"/>
      <c r="R25" s="825"/>
      <c r="S25" s="828">
        <v>0.1</v>
      </c>
      <c r="T25" s="808"/>
      <c r="U25" s="829">
        <v>0.1</v>
      </c>
      <c r="V25" s="1073"/>
      <c r="W25" s="829">
        <v>0.2</v>
      </c>
      <c r="X25" s="1078"/>
      <c r="Y25" s="829">
        <v>0.2</v>
      </c>
      <c r="Z25" s="1074"/>
      <c r="AA25" s="829">
        <v>0.2</v>
      </c>
      <c r="AB25" s="1074"/>
      <c r="AC25" s="1045"/>
      <c r="AD25" s="1074"/>
      <c r="AE25" s="829"/>
      <c r="AF25" s="808"/>
      <c r="AG25" s="829">
        <v>0.2</v>
      </c>
      <c r="AH25" s="807"/>
      <c r="AI25" s="829"/>
      <c r="AJ25" s="807"/>
      <c r="AK25" s="829"/>
      <c r="AL25" s="808"/>
      <c r="AM25" s="829"/>
      <c r="AN25" s="483"/>
      <c r="AO25" s="754"/>
    </row>
    <row r="26" spans="1:41" s="796" customFormat="1" ht="111.75" customHeight="1" thickBot="1" x14ac:dyDescent="0.25">
      <c r="A26" s="1411"/>
      <c r="B26" s="1142"/>
      <c r="C26" s="1413"/>
      <c r="D26" s="1451"/>
      <c r="E26" s="1454"/>
      <c r="F26" s="1456"/>
      <c r="G26" s="1451"/>
      <c r="H26" s="830" t="s">
        <v>784</v>
      </c>
      <c r="I26" s="830" t="s">
        <v>785</v>
      </c>
      <c r="J26" s="810">
        <v>0.05</v>
      </c>
      <c r="K26" s="334" t="s">
        <v>778</v>
      </c>
      <c r="L26" s="338">
        <v>45748</v>
      </c>
      <c r="M26" s="338">
        <v>45869</v>
      </c>
      <c r="N26" s="1079" t="s">
        <v>142</v>
      </c>
      <c r="O26" s="1080" t="s">
        <v>284</v>
      </c>
      <c r="P26" s="831"/>
      <c r="Q26" s="1081"/>
      <c r="R26" s="832"/>
      <c r="S26" s="1081"/>
      <c r="T26" s="819"/>
      <c r="U26" s="1081"/>
      <c r="V26" s="1082"/>
      <c r="W26" s="833">
        <v>0.25</v>
      </c>
      <c r="X26" s="1083"/>
      <c r="Y26" s="833">
        <v>0.25</v>
      </c>
      <c r="Z26" s="1083"/>
      <c r="AA26" s="833">
        <v>0.25</v>
      </c>
      <c r="AB26" s="1083"/>
      <c r="AC26" s="833">
        <v>0.25</v>
      </c>
      <c r="AD26" s="1083"/>
      <c r="AE26" s="833"/>
      <c r="AF26" s="1083"/>
      <c r="AG26" s="833"/>
      <c r="AH26" s="1084"/>
      <c r="AI26" s="1081"/>
      <c r="AJ26" s="1084"/>
      <c r="AK26" s="1081"/>
      <c r="AL26" s="819"/>
      <c r="AM26" s="1085"/>
      <c r="AN26" s="523"/>
      <c r="AO26" s="772"/>
    </row>
    <row r="27" spans="1:41" s="796" customFormat="1" ht="101.25" customHeight="1" thickBot="1" x14ac:dyDescent="0.25">
      <c r="A27" s="1412"/>
      <c r="B27" s="1143"/>
      <c r="C27" s="1086" t="s">
        <v>786</v>
      </c>
      <c r="D27" s="1023" t="s">
        <v>787</v>
      </c>
      <c r="E27" s="973">
        <f>+J27</f>
        <v>0.1</v>
      </c>
      <c r="F27" s="1024" t="s">
        <v>55</v>
      </c>
      <c r="G27" s="1025" t="s">
        <v>788</v>
      </c>
      <c r="H27" s="1027" t="s">
        <v>789</v>
      </c>
      <c r="I27" s="1027" t="s">
        <v>790</v>
      </c>
      <c r="J27" s="1028">
        <v>0.1</v>
      </c>
      <c r="K27" s="1029" t="s">
        <v>791</v>
      </c>
      <c r="L27" s="721">
        <v>45659</v>
      </c>
      <c r="M27" s="721">
        <v>46022</v>
      </c>
      <c r="N27" s="1031" t="s">
        <v>142</v>
      </c>
      <c r="O27" s="1087" t="s">
        <v>302</v>
      </c>
      <c r="P27" s="1088"/>
      <c r="Q27" s="1089">
        <v>8.3299999999999999E-2</v>
      </c>
      <c r="R27" s="1088"/>
      <c r="S27" s="1089">
        <v>8.3299999999999999E-2</v>
      </c>
      <c r="T27" s="1088"/>
      <c r="U27" s="1089">
        <v>8.3299999999999999E-2</v>
      </c>
      <c r="V27" s="1090"/>
      <c r="W27" s="1089">
        <v>8.3299999999999999E-2</v>
      </c>
      <c r="X27" s="1088"/>
      <c r="Y27" s="1089">
        <v>8.3299999999999999E-2</v>
      </c>
      <c r="Z27" s="1091" t="s">
        <v>510</v>
      </c>
      <c r="AA27" s="1089">
        <v>8.3299999999999999E-2</v>
      </c>
      <c r="AB27" s="1091" t="s">
        <v>510</v>
      </c>
      <c r="AC27" s="1089">
        <v>8.3299999999999999E-2</v>
      </c>
      <c r="AD27" s="1091" t="s">
        <v>510</v>
      </c>
      <c r="AE27" s="1089">
        <v>8.3299999999999999E-2</v>
      </c>
      <c r="AF27" s="1092"/>
      <c r="AG27" s="1089">
        <v>8.3299999999999999E-2</v>
      </c>
      <c r="AH27" s="1092"/>
      <c r="AI27" s="1089">
        <v>8.3299999999999999E-2</v>
      </c>
      <c r="AJ27" s="1092"/>
      <c r="AK27" s="1089">
        <v>8.3299999999999999E-2</v>
      </c>
      <c r="AL27" s="1092"/>
      <c r="AM27" s="1089">
        <v>8.3699999999999997E-2</v>
      </c>
      <c r="AN27" s="1093"/>
      <c r="AO27" s="1094"/>
    </row>
    <row r="28" spans="1:41" s="796" customFormat="1" ht="85.5" customHeight="1" thickBot="1" x14ac:dyDescent="0.25">
      <c r="A28" s="1413"/>
      <c r="B28" s="1415"/>
      <c r="C28" s="834" t="s">
        <v>494</v>
      </c>
      <c r="D28" s="841" t="s">
        <v>792</v>
      </c>
      <c r="E28" s="842">
        <f>+J28</f>
        <v>0.15</v>
      </c>
      <c r="F28" s="843" t="s">
        <v>55</v>
      </c>
      <c r="G28" s="844" t="s">
        <v>793</v>
      </c>
      <c r="H28" s="845" t="s">
        <v>440</v>
      </c>
      <c r="I28" s="845" t="s">
        <v>794</v>
      </c>
      <c r="J28" s="835">
        <v>0.15</v>
      </c>
      <c r="K28" s="836" t="s">
        <v>795</v>
      </c>
      <c r="L28" s="617">
        <v>45659</v>
      </c>
      <c r="M28" s="617">
        <v>46022</v>
      </c>
      <c r="N28" s="837" t="s">
        <v>142</v>
      </c>
      <c r="O28" s="1095" t="s">
        <v>578</v>
      </c>
      <c r="P28" s="838"/>
      <c r="Q28" s="839">
        <v>8.3299999999999999E-2</v>
      </c>
      <c r="R28" s="838"/>
      <c r="S28" s="839">
        <v>8.3299999999999999E-2</v>
      </c>
      <c r="T28" s="838"/>
      <c r="U28" s="839">
        <v>8.3299999999999999E-2</v>
      </c>
      <c r="V28" s="1096"/>
      <c r="W28" s="839">
        <v>8.3299999999999999E-2</v>
      </c>
      <c r="X28" s="1097" t="s">
        <v>510</v>
      </c>
      <c r="Y28" s="839">
        <v>8.3299999999999999E-2</v>
      </c>
      <c r="Z28" s="1097" t="s">
        <v>510</v>
      </c>
      <c r="AA28" s="839">
        <v>8.3299999999999999E-2</v>
      </c>
      <c r="AB28" s="1097" t="s">
        <v>510</v>
      </c>
      <c r="AC28" s="839">
        <v>8.3299999999999999E-2</v>
      </c>
      <c r="AD28" s="1097" t="s">
        <v>510</v>
      </c>
      <c r="AE28" s="839">
        <v>8.3299999999999999E-2</v>
      </c>
      <c r="AF28" s="840"/>
      <c r="AG28" s="839">
        <v>8.3299999999999999E-2</v>
      </c>
      <c r="AH28" s="840"/>
      <c r="AI28" s="839">
        <v>8.3299999999999999E-2</v>
      </c>
      <c r="AJ28" s="840"/>
      <c r="AK28" s="839">
        <v>8.3299999999999999E-2</v>
      </c>
      <c r="AL28" s="840"/>
      <c r="AM28" s="839">
        <v>8.3699999999999997E-2</v>
      </c>
      <c r="AN28" s="1021"/>
      <c r="AO28" s="1022"/>
    </row>
    <row r="29" spans="1:41" s="796" customFormat="1" ht="15" customHeight="1" x14ac:dyDescent="0.2">
      <c r="A29" s="1098"/>
      <c r="B29" s="1099"/>
      <c r="C29" s="916"/>
      <c r="D29" s="918"/>
      <c r="E29" s="1100"/>
      <c r="F29" s="1101"/>
      <c r="G29" s="918"/>
      <c r="H29" s="918"/>
      <c r="I29" s="918"/>
      <c r="J29" s="1102"/>
      <c r="K29" s="1103"/>
      <c r="L29" s="182"/>
      <c r="M29" s="182"/>
      <c r="N29" s="915"/>
      <c r="O29" s="1428" t="s">
        <v>510</v>
      </c>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30"/>
    </row>
    <row r="30" spans="1:41" ht="15" customHeight="1" x14ac:dyDescent="0.25">
      <c r="A30" s="280" t="s">
        <v>94</v>
      </c>
      <c r="B30" s="194"/>
      <c r="C30" s="194" t="s">
        <v>95</v>
      </c>
      <c r="D30" s="194"/>
      <c r="E30" s="194" t="s">
        <v>96</v>
      </c>
      <c r="F30" s="194"/>
      <c r="G30" s="355" t="s">
        <v>96</v>
      </c>
      <c r="I30" s="194" t="s">
        <v>97</v>
      </c>
      <c r="J30" s="1104"/>
      <c r="K30" s="194"/>
      <c r="L30" s="194"/>
      <c r="M30" s="194"/>
      <c r="N30" s="281"/>
      <c r="O30" s="1431"/>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c r="AM30" s="1432"/>
      <c r="AN30" s="1433"/>
    </row>
    <row r="31" spans="1:41" s="978" customFormat="1" ht="16.5" x14ac:dyDescent="0.2">
      <c r="A31" s="975"/>
      <c r="B31" s="975"/>
      <c r="C31" s="975"/>
      <c r="D31" s="976"/>
      <c r="E31" s="975"/>
      <c r="F31" s="977"/>
      <c r="G31" s="975"/>
      <c r="I31" s="975"/>
      <c r="J31" s="979"/>
      <c r="K31" s="976"/>
      <c r="L31" s="980"/>
      <c r="M31" s="980"/>
      <c r="N31" s="976"/>
      <c r="O31" s="1431"/>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2"/>
      <c r="AM31" s="1432"/>
      <c r="AN31" s="1433"/>
      <c r="AO31" s="288"/>
    </row>
    <row r="32" spans="1:41" ht="15" customHeight="1" x14ac:dyDescent="0.2">
      <c r="A32" s="191" t="s">
        <v>98</v>
      </c>
      <c r="B32" s="192"/>
      <c r="C32" s="192" t="s">
        <v>99</v>
      </c>
      <c r="D32" s="193"/>
      <c r="E32" s="192" t="s">
        <v>100</v>
      </c>
      <c r="F32" s="192"/>
      <c r="G32" s="192" t="s">
        <v>101</v>
      </c>
      <c r="H32" s="192"/>
      <c r="I32" s="192" t="s">
        <v>796</v>
      </c>
      <c r="J32" s="194"/>
      <c r="K32" s="194"/>
      <c r="L32" s="194"/>
      <c r="M32" s="194"/>
      <c r="N32" s="281"/>
      <c r="O32" s="1431"/>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c r="AM32" s="1432"/>
      <c r="AN32" s="1433"/>
    </row>
    <row r="33" spans="1:40" ht="15.75" customHeight="1" thickBot="1" x14ac:dyDescent="0.25">
      <c r="A33" s="1228" t="s">
        <v>103</v>
      </c>
      <c r="B33" s="1229"/>
      <c r="C33" s="1229" t="s">
        <v>797</v>
      </c>
      <c r="D33" s="1229"/>
      <c r="E33" s="196" t="s">
        <v>105</v>
      </c>
      <c r="F33" s="197"/>
      <c r="G33" s="106" t="s">
        <v>106</v>
      </c>
      <c r="H33" s="197"/>
      <c r="I33" s="195" t="s">
        <v>798</v>
      </c>
      <c r="J33" s="1230" t="s">
        <v>108</v>
      </c>
      <c r="K33" s="1230"/>
      <c r="L33" s="1230"/>
      <c r="M33" s="1230"/>
      <c r="N33" s="1448"/>
      <c r="O33" s="1434"/>
      <c r="P33" s="1435"/>
      <c r="Q33" s="1435"/>
      <c r="R33" s="1435"/>
      <c r="S33" s="1435"/>
      <c r="T33" s="1435"/>
      <c r="U33" s="1435"/>
      <c r="V33" s="1435"/>
      <c r="W33" s="1435"/>
      <c r="X33" s="1435"/>
      <c r="Y33" s="1435"/>
      <c r="Z33" s="1435"/>
      <c r="AA33" s="1435"/>
      <c r="AB33" s="1435"/>
      <c r="AC33" s="1435"/>
      <c r="AD33" s="1435"/>
      <c r="AE33" s="1435"/>
      <c r="AF33" s="1435"/>
      <c r="AG33" s="1435"/>
      <c r="AH33" s="1435"/>
      <c r="AI33" s="1435"/>
      <c r="AJ33" s="1435"/>
      <c r="AK33" s="1435"/>
      <c r="AL33" s="1435"/>
      <c r="AM33" s="1435"/>
      <c r="AN33" s="1436"/>
    </row>
    <row r="34" spans="1:40" ht="13.5" x14ac:dyDescent="0.25">
      <c r="A34" s="452" t="s">
        <v>928</v>
      </c>
      <c r="AN34" s="356"/>
    </row>
    <row r="35" spans="1:40" ht="13.5" x14ac:dyDescent="0.2">
      <c r="AN35" s="846"/>
    </row>
    <row r="36" spans="1:40" x14ac:dyDescent="0.2">
      <c r="E36" s="184"/>
      <c r="F36" s="184"/>
      <c r="AN36" s="184"/>
    </row>
    <row r="37" spans="1:40" x14ac:dyDescent="0.2">
      <c r="E37" s="184"/>
      <c r="F37" s="184"/>
      <c r="AN37" s="184"/>
    </row>
    <row r="38" spans="1:40" x14ac:dyDescent="0.2">
      <c r="E38" s="184"/>
      <c r="F38" s="184"/>
      <c r="AN38" s="184"/>
    </row>
    <row r="39" spans="1:40" x14ac:dyDescent="0.2">
      <c r="E39" s="184"/>
      <c r="F39" s="184"/>
      <c r="AN39" s="184"/>
    </row>
    <row r="40" spans="1:40" x14ac:dyDescent="0.2">
      <c r="E40" s="184"/>
      <c r="F40" s="184"/>
      <c r="V40" s="2"/>
      <c r="AN40" s="184"/>
    </row>
    <row r="41" spans="1:40" x14ac:dyDescent="0.2">
      <c r="E41" s="184"/>
      <c r="F41" s="184"/>
      <c r="V41" s="2"/>
      <c r="AN41" s="184"/>
    </row>
    <row r="42" spans="1:40" x14ac:dyDescent="0.2">
      <c r="E42" s="184"/>
      <c r="F42" s="184"/>
      <c r="V42" s="2"/>
      <c r="AN42" s="184"/>
    </row>
    <row r="43" spans="1:40" x14ac:dyDescent="0.2">
      <c r="E43" s="184"/>
      <c r="F43" s="184"/>
      <c r="V43" s="2"/>
      <c r="AN43" s="184"/>
    </row>
    <row r="44" spans="1:40" x14ac:dyDescent="0.2">
      <c r="V44" s="2"/>
      <c r="AN44" s="184"/>
    </row>
    <row r="45" spans="1:40" x14ac:dyDescent="0.2">
      <c r="V45" s="2"/>
      <c r="AN45" s="184"/>
    </row>
    <row r="46" spans="1:40" x14ac:dyDescent="0.2">
      <c r="AN46" s="184"/>
    </row>
    <row r="47" spans="1:40" x14ac:dyDescent="0.2">
      <c r="AN47" s="184"/>
    </row>
    <row r="48" spans="1:40" x14ac:dyDescent="0.2">
      <c r="AN48" s="184"/>
    </row>
    <row r="49" spans="40:40" x14ac:dyDescent="0.2">
      <c r="AN49" s="184"/>
    </row>
    <row r="50" spans="40:40" x14ac:dyDescent="0.2">
      <c r="AN50" s="184"/>
    </row>
    <row r="51" spans="40:40" x14ac:dyDescent="0.2">
      <c r="AN51" s="184"/>
    </row>
    <row r="52" spans="40:40" x14ac:dyDescent="0.2">
      <c r="AN52" s="184"/>
    </row>
    <row r="53" spans="40:40" x14ac:dyDescent="0.2">
      <c r="AN53" s="184"/>
    </row>
    <row r="54" spans="40:40" x14ac:dyDescent="0.2">
      <c r="AN54" s="184"/>
    </row>
    <row r="55" spans="40:40" x14ac:dyDescent="0.2">
      <c r="AN55" s="184"/>
    </row>
    <row r="56" spans="40:40" x14ac:dyDescent="0.2">
      <c r="AN56" s="184"/>
    </row>
    <row r="57" spans="40:40" x14ac:dyDescent="0.2">
      <c r="AN57" s="184"/>
    </row>
    <row r="58" spans="40:40" x14ac:dyDescent="0.2">
      <c r="AN58" s="184"/>
    </row>
    <row r="59" spans="40:40" x14ac:dyDescent="0.2">
      <c r="AN59" s="184"/>
    </row>
    <row r="60" spans="40:40" x14ac:dyDescent="0.2">
      <c r="AN60" s="184"/>
    </row>
    <row r="61" spans="40:40" x14ac:dyDescent="0.2">
      <c r="AN61" s="184"/>
    </row>
    <row r="62" spans="40:40" x14ac:dyDescent="0.2">
      <c r="AN62" s="184"/>
    </row>
    <row r="63" spans="40:40" x14ac:dyDescent="0.2">
      <c r="AN63" s="184"/>
    </row>
    <row r="64" spans="40:40" x14ac:dyDescent="0.2">
      <c r="AN64" s="184"/>
    </row>
    <row r="65" spans="40:40" x14ac:dyDescent="0.2">
      <c r="AN65" s="184"/>
    </row>
    <row r="66" spans="40:40" x14ac:dyDescent="0.2">
      <c r="AN66" s="184"/>
    </row>
    <row r="67" spans="40:40" x14ac:dyDescent="0.2">
      <c r="AN67" s="184"/>
    </row>
    <row r="68" spans="40:40" x14ac:dyDescent="0.2">
      <c r="AN68" s="184"/>
    </row>
    <row r="69" spans="40:40" x14ac:dyDescent="0.2">
      <c r="AN69" s="184"/>
    </row>
    <row r="70" spans="40:40" x14ac:dyDescent="0.2">
      <c r="AN70" s="184"/>
    </row>
    <row r="71" spans="40:40" x14ac:dyDescent="0.2">
      <c r="AN71" s="184"/>
    </row>
    <row r="72" spans="40:40" x14ac:dyDescent="0.2">
      <c r="AN72" s="184"/>
    </row>
    <row r="73" spans="40:40" x14ac:dyDescent="0.2">
      <c r="AN73" s="184"/>
    </row>
    <row r="74" spans="40:40" x14ac:dyDescent="0.2">
      <c r="AN74" s="184"/>
    </row>
    <row r="75" spans="40:40" x14ac:dyDescent="0.2">
      <c r="AN75" s="184"/>
    </row>
    <row r="76" spans="40:40" x14ac:dyDescent="0.2">
      <c r="AN76" s="184"/>
    </row>
    <row r="77" spans="40:40" x14ac:dyDescent="0.2">
      <c r="AN77" s="184"/>
    </row>
    <row r="78" spans="40:40" x14ac:dyDescent="0.2">
      <c r="AN78" s="184"/>
    </row>
    <row r="79" spans="40:40" x14ac:dyDescent="0.2">
      <c r="AN79" s="184"/>
    </row>
    <row r="80" spans="40:40" x14ac:dyDescent="0.2">
      <c r="AN80" s="184"/>
    </row>
    <row r="81" spans="40:40" x14ac:dyDescent="0.2">
      <c r="AN81" s="184"/>
    </row>
    <row r="82" spans="40:40" x14ac:dyDescent="0.2">
      <c r="AN82" s="184"/>
    </row>
    <row r="83" spans="40:40" x14ac:dyDescent="0.2">
      <c r="AN83" s="184"/>
    </row>
    <row r="84" spans="40:40" x14ac:dyDescent="0.2">
      <c r="AN84" s="184"/>
    </row>
    <row r="85" spans="40:40" x14ac:dyDescent="0.2">
      <c r="AN85" s="184"/>
    </row>
    <row r="86" spans="40:40" x14ac:dyDescent="0.2">
      <c r="AN86" s="184"/>
    </row>
    <row r="87" spans="40:40" x14ac:dyDescent="0.2">
      <c r="AN87" s="184"/>
    </row>
    <row r="88" spans="40:40" x14ac:dyDescent="0.2">
      <c r="AN88" s="184"/>
    </row>
    <row r="89" spans="40:40" x14ac:dyDescent="0.2">
      <c r="AN89" s="184"/>
    </row>
    <row r="90" spans="40:40" x14ac:dyDescent="0.2">
      <c r="AN90" s="184"/>
    </row>
    <row r="91" spans="40:40" x14ac:dyDescent="0.2">
      <c r="AN91" s="184"/>
    </row>
    <row r="92" spans="40:40" x14ac:dyDescent="0.2">
      <c r="AN92" s="184"/>
    </row>
    <row r="93" spans="40:40" x14ac:dyDescent="0.2">
      <c r="AN93" s="184"/>
    </row>
    <row r="94" spans="40:40" x14ac:dyDescent="0.2">
      <c r="AN94" s="184"/>
    </row>
    <row r="95" spans="40:40" x14ac:dyDescent="0.2">
      <c r="AN95" s="184"/>
    </row>
    <row r="96" spans="40:40" x14ac:dyDescent="0.2">
      <c r="AN96" s="184"/>
    </row>
    <row r="97" spans="40:40" x14ac:dyDescent="0.2">
      <c r="AN97" s="184"/>
    </row>
    <row r="98" spans="40:40" x14ac:dyDescent="0.2">
      <c r="AN98" s="184"/>
    </row>
    <row r="99" spans="40:40" x14ac:dyDescent="0.2">
      <c r="AN99" s="184"/>
    </row>
    <row r="100" spans="40:40" x14ac:dyDescent="0.2">
      <c r="AN100" s="184"/>
    </row>
    <row r="101" spans="40:40" x14ac:dyDescent="0.2">
      <c r="AN101" s="184"/>
    </row>
    <row r="102" spans="40:40" x14ac:dyDescent="0.2">
      <c r="AN102" s="184"/>
    </row>
    <row r="103" spans="40:40" x14ac:dyDescent="0.2">
      <c r="AN103" s="184"/>
    </row>
    <row r="104" spans="40:40" x14ac:dyDescent="0.2">
      <c r="AN104" s="184"/>
    </row>
    <row r="105" spans="40:40" x14ac:dyDescent="0.2">
      <c r="AN105" s="184"/>
    </row>
    <row r="106" spans="40:40" x14ac:dyDescent="0.2">
      <c r="AN106" s="184"/>
    </row>
    <row r="107" spans="40:40" x14ac:dyDescent="0.2">
      <c r="AN107" s="184"/>
    </row>
    <row r="108" spans="40:40" x14ac:dyDescent="0.2">
      <c r="AN108" s="184"/>
    </row>
    <row r="109" spans="40:40" x14ac:dyDescent="0.2">
      <c r="AN109" s="184"/>
    </row>
    <row r="110" spans="40:40" x14ac:dyDescent="0.2">
      <c r="AN110" s="184"/>
    </row>
    <row r="111" spans="40:40" x14ac:dyDescent="0.2">
      <c r="AN111" s="184"/>
    </row>
    <row r="112" spans="40:40" x14ac:dyDescent="0.2">
      <c r="AN112" s="184"/>
    </row>
    <row r="113" spans="40:40" x14ac:dyDescent="0.2">
      <c r="AN113" s="184"/>
    </row>
    <row r="114" spans="40:40" x14ac:dyDescent="0.2">
      <c r="AN114" s="184"/>
    </row>
    <row r="115" spans="40:40" x14ac:dyDescent="0.2">
      <c r="AN115" s="184"/>
    </row>
    <row r="116" spans="40:40" x14ac:dyDescent="0.2">
      <c r="AN116" s="184"/>
    </row>
    <row r="117" spans="40:40" x14ac:dyDescent="0.2">
      <c r="AN117" s="184"/>
    </row>
    <row r="118" spans="40:40" x14ac:dyDescent="0.2">
      <c r="AN118" s="184"/>
    </row>
    <row r="119" spans="40:40" x14ac:dyDescent="0.2">
      <c r="AN119" s="184"/>
    </row>
    <row r="120" spans="40:40" x14ac:dyDescent="0.2">
      <c r="AN120" s="184"/>
    </row>
    <row r="121" spans="40:40" x14ac:dyDescent="0.2">
      <c r="AN121" s="184"/>
    </row>
    <row r="122" spans="40:40" x14ac:dyDescent="0.2">
      <c r="AN122" s="184"/>
    </row>
    <row r="123" spans="40:40" x14ac:dyDescent="0.2">
      <c r="AN123" s="184"/>
    </row>
    <row r="124" spans="40:40" x14ac:dyDescent="0.2">
      <c r="AN124" s="184"/>
    </row>
    <row r="125" spans="40:40" x14ac:dyDescent="0.2">
      <c r="AN125" s="184"/>
    </row>
    <row r="126" spans="40:40" x14ac:dyDescent="0.2">
      <c r="AN126" s="184"/>
    </row>
    <row r="127" spans="40:40" x14ac:dyDescent="0.2">
      <c r="AN127" s="184"/>
    </row>
    <row r="128" spans="40:40" x14ac:dyDescent="0.2">
      <c r="AN128" s="184"/>
    </row>
    <row r="129" spans="40:40" x14ac:dyDescent="0.2">
      <c r="AN129" s="184"/>
    </row>
    <row r="130" spans="40:40" x14ac:dyDescent="0.2">
      <c r="AN130" s="184"/>
    </row>
    <row r="131" spans="40:40" x14ac:dyDescent="0.2">
      <c r="AN131" s="184"/>
    </row>
    <row r="132" spans="40:40" x14ac:dyDescent="0.2">
      <c r="AN132" s="184"/>
    </row>
    <row r="133" spans="40:40" x14ac:dyDescent="0.2">
      <c r="AN133" s="184"/>
    </row>
    <row r="134" spans="40:40" x14ac:dyDescent="0.2">
      <c r="AN134" s="184"/>
    </row>
    <row r="135" spans="40:40" x14ac:dyDescent="0.2">
      <c r="AN135" s="184"/>
    </row>
    <row r="136" spans="40:40" x14ac:dyDescent="0.2">
      <c r="AN136" s="184"/>
    </row>
    <row r="137" spans="40:40" x14ac:dyDescent="0.2">
      <c r="AN137" s="184"/>
    </row>
    <row r="138" spans="40:40" x14ac:dyDescent="0.2">
      <c r="AN138" s="184"/>
    </row>
    <row r="139" spans="40:40" x14ac:dyDescent="0.2">
      <c r="AN139" s="184"/>
    </row>
    <row r="140" spans="40:40" x14ac:dyDescent="0.2">
      <c r="AN140" s="184"/>
    </row>
    <row r="141" spans="40:40" x14ac:dyDescent="0.2">
      <c r="AN141" s="184"/>
    </row>
    <row r="142" spans="40:40" x14ac:dyDescent="0.2">
      <c r="AN142" s="184"/>
    </row>
    <row r="143" spans="40:40" x14ac:dyDescent="0.2">
      <c r="AN143" s="184"/>
    </row>
    <row r="144" spans="40:40" x14ac:dyDescent="0.2">
      <c r="AN144" s="184"/>
    </row>
    <row r="145" spans="40:40" x14ac:dyDescent="0.2">
      <c r="AN145" s="184"/>
    </row>
    <row r="146" spans="40:40" x14ac:dyDescent="0.2">
      <c r="AN146" s="184"/>
    </row>
    <row r="147" spans="40:40" x14ac:dyDescent="0.2">
      <c r="AN147" s="184"/>
    </row>
    <row r="148" spans="40:40" x14ac:dyDescent="0.2">
      <c r="AN148" s="184"/>
    </row>
    <row r="149" spans="40:40" x14ac:dyDescent="0.2">
      <c r="AN149" s="184"/>
    </row>
    <row r="150" spans="40:40" x14ac:dyDescent="0.2">
      <c r="AN150" s="184"/>
    </row>
    <row r="151" spans="40:40" x14ac:dyDescent="0.2">
      <c r="AN151" s="184"/>
    </row>
    <row r="152" spans="40:40" x14ac:dyDescent="0.2">
      <c r="AN152" s="184"/>
    </row>
    <row r="153" spans="40:40" x14ac:dyDescent="0.2">
      <c r="AN153" s="184"/>
    </row>
    <row r="154" spans="40:40" x14ac:dyDescent="0.2">
      <c r="AN154" s="184"/>
    </row>
    <row r="155" spans="40:40" x14ac:dyDescent="0.2">
      <c r="AN155" s="184"/>
    </row>
    <row r="156" spans="40:40" x14ac:dyDescent="0.2">
      <c r="AN156" s="184"/>
    </row>
    <row r="157" spans="40:40" x14ac:dyDescent="0.2">
      <c r="AN157" s="184"/>
    </row>
    <row r="158" spans="40:40" x14ac:dyDescent="0.2">
      <c r="AN158" s="184"/>
    </row>
    <row r="159" spans="40:40" x14ac:dyDescent="0.2">
      <c r="AN159" s="184"/>
    </row>
    <row r="160" spans="40:40" x14ac:dyDescent="0.2">
      <c r="AN160" s="184"/>
    </row>
    <row r="161" spans="40:40" x14ac:dyDescent="0.2">
      <c r="AN161" s="184"/>
    </row>
    <row r="162" spans="40:40" x14ac:dyDescent="0.2">
      <c r="AN162" s="184"/>
    </row>
    <row r="163" spans="40:40" x14ac:dyDescent="0.2">
      <c r="AN163" s="184"/>
    </row>
    <row r="164" spans="40:40" x14ac:dyDescent="0.2">
      <c r="AN164" s="184"/>
    </row>
    <row r="165" spans="40:40" x14ac:dyDescent="0.2">
      <c r="AN165" s="184"/>
    </row>
    <row r="166" spans="40:40" x14ac:dyDescent="0.2">
      <c r="AN166" s="184"/>
    </row>
    <row r="167" spans="40:40" x14ac:dyDescent="0.2">
      <c r="AN167" s="184"/>
    </row>
    <row r="168" spans="40:40" x14ac:dyDescent="0.2">
      <c r="AN168" s="184"/>
    </row>
    <row r="169" spans="40:40" x14ac:dyDescent="0.2">
      <c r="AN169" s="184"/>
    </row>
    <row r="170" spans="40:40" x14ac:dyDescent="0.2">
      <c r="AN170" s="184"/>
    </row>
    <row r="171" spans="40:40" x14ac:dyDescent="0.2">
      <c r="AN171" s="184"/>
    </row>
    <row r="172" spans="40:40" x14ac:dyDescent="0.2">
      <c r="AN172" s="184"/>
    </row>
    <row r="173" spans="40:40" x14ac:dyDescent="0.2">
      <c r="AN173" s="184"/>
    </row>
    <row r="174" spans="40:40" x14ac:dyDescent="0.2">
      <c r="AN174" s="184"/>
    </row>
    <row r="175" spans="40:40" x14ac:dyDescent="0.2">
      <c r="AN175" s="184"/>
    </row>
    <row r="176" spans="40:40" x14ac:dyDescent="0.2">
      <c r="AN176" s="184"/>
    </row>
    <row r="177" spans="40:40" x14ac:dyDescent="0.2">
      <c r="AN177" s="184"/>
    </row>
    <row r="178" spans="40:40" x14ac:dyDescent="0.2">
      <c r="AN178" s="184"/>
    </row>
    <row r="179" spans="40:40" x14ac:dyDescent="0.2">
      <c r="AN179" s="184"/>
    </row>
    <row r="180" spans="40:40" x14ac:dyDescent="0.2">
      <c r="AN180" s="184"/>
    </row>
    <row r="181" spans="40:40" x14ac:dyDescent="0.2">
      <c r="AN181" s="184"/>
    </row>
    <row r="182" spans="40:40" x14ac:dyDescent="0.2">
      <c r="AN182" s="184"/>
    </row>
    <row r="183" spans="40:40" x14ac:dyDescent="0.2">
      <c r="AN183" s="184"/>
    </row>
    <row r="184" spans="40:40" x14ac:dyDescent="0.2">
      <c r="AN184" s="184"/>
    </row>
    <row r="185" spans="40:40" x14ac:dyDescent="0.2">
      <c r="AN185" s="184"/>
    </row>
    <row r="186" spans="40:40" x14ac:dyDescent="0.2">
      <c r="AN186" s="184"/>
    </row>
    <row r="187" spans="40:40" x14ac:dyDescent="0.2">
      <c r="AN187" s="184"/>
    </row>
    <row r="188" spans="40:40" x14ac:dyDescent="0.2">
      <c r="AN188" s="184"/>
    </row>
    <row r="189" spans="40:40" x14ac:dyDescent="0.2">
      <c r="AN189" s="184"/>
    </row>
    <row r="190" spans="40:40" x14ac:dyDescent="0.2">
      <c r="AN190" s="184"/>
    </row>
    <row r="191" spans="40:40" x14ac:dyDescent="0.2">
      <c r="AN191" s="184"/>
    </row>
    <row r="192" spans="40:40" x14ac:dyDescent="0.2">
      <c r="AN192" s="184"/>
    </row>
    <row r="193" spans="40:40" x14ac:dyDescent="0.2">
      <c r="AN193" s="184"/>
    </row>
    <row r="194" spans="40:40" x14ac:dyDescent="0.2">
      <c r="AN194" s="184"/>
    </row>
    <row r="195" spans="40:40" x14ac:dyDescent="0.2">
      <c r="AN195" s="184"/>
    </row>
    <row r="196" spans="40:40" x14ac:dyDescent="0.2">
      <c r="AN196" s="184"/>
    </row>
    <row r="197" spans="40:40" x14ac:dyDescent="0.2">
      <c r="AN197" s="184"/>
    </row>
    <row r="198" spans="40:40" x14ac:dyDescent="0.2">
      <c r="AN198" s="184"/>
    </row>
    <row r="199" spans="40:40" x14ac:dyDescent="0.2">
      <c r="AN199" s="184"/>
    </row>
    <row r="200" spans="40:40" x14ac:dyDescent="0.2">
      <c r="AN200" s="184"/>
    </row>
    <row r="201" spans="40:40" x14ac:dyDescent="0.2">
      <c r="AN201" s="184"/>
    </row>
    <row r="202" spans="40:40" x14ac:dyDescent="0.2">
      <c r="AN202" s="184"/>
    </row>
    <row r="203" spans="40:40" x14ac:dyDescent="0.2">
      <c r="AN203" s="184"/>
    </row>
    <row r="204" spans="40:40" x14ac:dyDescent="0.2">
      <c r="AN204" s="184"/>
    </row>
    <row r="205" spans="40:40" x14ac:dyDescent="0.2">
      <c r="AN205" s="184"/>
    </row>
    <row r="206" spans="40:40" x14ac:dyDescent="0.2">
      <c r="AN206" s="184"/>
    </row>
    <row r="207" spans="40:40" x14ac:dyDescent="0.2">
      <c r="AN207" s="184"/>
    </row>
    <row r="208" spans="40:40" x14ac:dyDescent="0.2">
      <c r="AN208" s="184"/>
    </row>
    <row r="209" spans="40:40" x14ac:dyDescent="0.2">
      <c r="AN209" s="184"/>
    </row>
    <row r="210" spans="40:40" x14ac:dyDescent="0.2">
      <c r="AN210" s="184"/>
    </row>
    <row r="211" spans="40:40" x14ac:dyDescent="0.2">
      <c r="AN211" s="184"/>
    </row>
    <row r="212" spans="40:40" x14ac:dyDescent="0.2">
      <c r="AN212" s="184"/>
    </row>
    <row r="213" spans="40:40" x14ac:dyDescent="0.2">
      <c r="AN213" s="184"/>
    </row>
    <row r="214" spans="40:40" x14ac:dyDescent="0.2">
      <c r="AN214" s="184"/>
    </row>
    <row r="215" spans="40:40" x14ac:dyDescent="0.2">
      <c r="AN215" s="184"/>
    </row>
    <row r="216" spans="40:40" x14ac:dyDescent="0.2">
      <c r="AN216" s="184"/>
    </row>
    <row r="217" spans="40:40" x14ac:dyDescent="0.2">
      <c r="AN217" s="184"/>
    </row>
    <row r="218" spans="40:40" x14ac:dyDescent="0.2">
      <c r="AN218" s="184"/>
    </row>
    <row r="219" spans="40:40" x14ac:dyDescent="0.2">
      <c r="AN219" s="184"/>
    </row>
    <row r="220" spans="40:40" x14ac:dyDescent="0.2">
      <c r="AN220" s="184"/>
    </row>
    <row r="221" spans="40:40" x14ac:dyDescent="0.2">
      <c r="AN221" s="184"/>
    </row>
    <row r="222" spans="40:40" x14ac:dyDescent="0.2">
      <c r="AN222" s="184"/>
    </row>
    <row r="223" spans="40:40" x14ac:dyDescent="0.2">
      <c r="AN223" s="184"/>
    </row>
    <row r="224" spans="40:40" x14ac:dyDescent="0.2">
      <c r="AN224" s="184"/>
    </row>
    <row r="225" spans="40:40" x14ac:dyDescent="0.2">
      <c r="AN225" s="184"/>
    </row>
    <row r="226" spans="40:40" x14ac:dyDescent="0.2">
      <c r="AN226" s="184"/>
    </row>
    <row r="227" spans="40:40" x14ac:dyDescent="0.2">
      <c r="AN227" s="184"/>
    </row>
    <row r="228" spans="40:40" x14ac:dyDescent="0.2">
      <c r="AN228" s="184"/>
    </row>
    <row r="229" spans="40:40" x14ac:dyDescent="0.2">
      <c r="AN229" s="184"/>
    </row>
    <row r="230" spans="40:40" x14ac:dyDescent="0.2">
      <c r="AN230" s="184"/>
    </row>
    <row r="231" spans="40:40" x14ac:dyDescent="0.2">
      <c r="AN231" s="184"/>
    </row>
    <row r="232" spans="40:40" x14ac:dyDescent="0.2">
      <c r="AN232" s="184"/>
    </row>
    <row r="233" spans="40:40" x14ac:dyDescent="0.2">
      <c r="AN233" s="184"/>
    </row>
    <row r="234" spans="40:40" x14ac:dyDescent="0.2">
      <c r="AN234" s="184"/>
    </row>
    <row r="235" spans="40:40" x14ac:dyDescent="0.2">
      <c r="AN235" s="184"/>
    </row>
    <row r="236" spans="40:40" x14ac:dyDescent="0.2">
      <c r="AN236" s="184"/>
    </row>
    <row r="237" spans="40:40" x14ac:dyDescent="0.2">
      <c r="AN237" s="184"/>
    </row>
    <row r="238" spans="40:40" x14ac:dyDescent="0.2">
      <c r="AN238" s="184"/>
    </row>
    <row r="239" spans="40:40" x14ac:dyDescent="0.2">
      <c r="AN239" s="184"/>
    </row>
    <row r="240" spans="40:40" x14ac:dyDescent="0.2">
      <c r="AN240" s="184"/>
    </row>
    <row r="241" spans="40:40" x14ac:dyDescent="0.2">
      <c r="AN241" s="184"/>
    </row>
    <row r="242" spans="40:40" x14ac:dyDescent="0.2">
      <c r="AN242" s="184"/>
    </row>
    <row r="243" spans="40:40" x14ac:dyDescent="0.2">
      <c r="AN243" s="184"/>
    </row>
    <row r="244" spans="40:40" x14ac:dyDescent="0.2">
      <c r="AN244" s="184"/>
    </row>
    <row r="245" spans="40:40" x14ac:dyDescent="0.2">
      <c r="AN245" s="184"/>
    </row>
    <row r="246" spans="40:40" x14ac:dyDescent="0.2">
      <c r="AN246" s="184"/>
    </row>
    <row r="247" spans="40:40" x14ac:dyDescent="0.2">
      <c r="AN247" s="184"/>
    </row>
    <row r="248" spans="40:40" x14ac:dyDescent="0.2">
      <c r="AN248" s="184"/>
    </row>
    <row r="249" spans="40:40" x14ac:dyDescent="0.2">
      <c r="AN249" s="184"/>
    </row>
    <row r="250" spans="40:40" x14ac:dyDescent="0.2">
      <c r="AN250" s="184"/>
    </row>
    <row r="251" spans="40:40" x14ac:dyDescent="0.2">
      <c r="AN251" s="184"/>
    </row>
    <row r="252" spans="40:40" x14ac:dyDescent="0.2">
      <c r="AN252" s="184"/>
    </row>
    <row r="253" spans="40:40" x14ac:dyDescent="0.2">
      <c r="AN253" s="184"/>
    </row>
    <row r="254" spans="40:40" x14ac:dyDescent="0.2">
      <c r="AN254" s="184"/>
    </row>
    <row r="255" spans="40:40" x14ac:dyDescent="0.2">
      <c r="AN255" s="184"/>
    </row>
    <row r="256" spans="40:40" x14ac:dyDescent="0.2">
      <c r="AN256" s="184"/>
    </row>
    <row r="257" spans="40:40" x14ac:dyDescent="0.2">
      <c r="AN257" s="184"/>
    </row>
    <row r="258" spans="40:40" x14ac:dyDescent="0.2">
      <c r="AN258" s="184"/>
    </row>
    <row r="259" spans="40:40" x14ac:dyDescent="0.2">
      <c r="AN259" s="184"/>
    </row>
    <row r="260" spans="40:40" x14ac:dyDescent="0.2">
      <c r="AN260" s="184"/>
    </row>
    <row r="261" spans="40:40" x14ac:dyDescent="0.2">
      <c r="AN261" s="184"/>
    </row>
    <row r="262" spans="40:40" x14ac:dyDescent="0.2">
      <c r="AN262" s="184"/>
    </row>
    <row r="263" spans="40:40" x14ac:dyDescent="0.2">
      <c r="AN263" s="184"/>
    </row>
    <row r="264" spans="40:40" x14ac:dyDescent="0.2">
      <c r="AN264" s="184"/>
    </row>
    <row r="265" spans="40:40" x14ac:dyDescent="0.2">
      <c r="AN265" s="184"/>
    </row>
    <row r="266" spans="40:40" x14ac:dyDescent="0.2">
      <c r="AN266" s="184"/>
    </row>
    <row r="267" spans="40:40" x14ac:dyDescent="0.2">
      <c r="AN267" s="184"/>
    </row>
    <row r="268" spans="40:40" x14ac:dyDescent="0.2">
      <c r="AN268" s="184"/>
    </row>
    <row r="269" spans="40:40" x14ac:dyDescent="0.2">
      <c r="AN269" s="184"/>
    </row>
    <row r="270" spans="40:40" x14ac:dyDescent="0.2">
      <c r="AN270" s="184"/>
    </row>
    <row r="271" spans="40:40" x14ac:dyDescent="0.2">
      <c r="AN271" s="184"/>
    </row>
    <row r="272" spans="40:40" x14ac:dyDescent="0.2">
      <c r="AN272" s="184"/>
    </row>
    <row r="273" spans="40:40" x14ac:dyDescent="0.2">
      <c r="AN273" s="184"/>
    </row>
    <row r="274" spans="40:40" x14ac:dyDescent="0.2">
      <c r="AN274" s="184"/>
    </row>
    <row r="275" spans="40:40" x14ac:dyDescent="0.2">
      <c r="AN275" s="184"/>
    </row>
    <row r="276" spans="40:40" x14ac:dyDescent="0.2">
      <c r="AN276" s="184"/>
    </row>
    <row r="277" spans="40:40" x14ac:dyDescent="0.2">
      <c r="AN277" s="184"/>
    </row>
    <row r="278" spans="40:40" x14ac:dyDescent="0.2">
      <c r="AN278" s="184"/>
    </row>
    <row r="279" spans="40:40" x14ac:dyDescent="0.2">
      <c r="AN279" s="184"/>
    </row>
    <row r="280" spans="40:40" x14ac:dyDescent="0.2">
      <c r="AN280" s="184"/>
    </row>
    <row r="281" spans="40:40" x14ac:dyDescent="0.2">
      <c r="AN281" s="184"/>
    </row>
    <row r="282" spans="40:40" x14ac:dyDescent="0.2">
      <c r="AN282" s="184"/>
    </row>
    <row r="283" spans="40:40" x14ac:dyDescent="0.2">
      <c r="AN283" s="184"/>
    </row>
    <row r="284" spans="40:40" x14ac:dyDescent="0.2">
      <c r="AN284" s="184"/>
    </row>
    <row r="285" spans="40:40" x14ac:dyDescent="0.2">
      <c r="AN285" s="184"/>
    </row>
    <row r="286" spans="40:40" x14ac:dyDescent="0.2">
      <c r="AN286" s="184"/>
    </row>
    <row r="287" spans="40:40" x14ac:dyDescent="0.2">
      <c r="AN287" s="184"/>
    </row>
    <row r="288" spans="40:40" x14ac:dyDescent="0.2">
      <c r="AN288" s="184"/>
    </row>
    <row r="289" spans="40:40" x14ac:dyDescent="0.2">
      <c r="AN289" s="184"/>
    </row>
    <row r="290" spans="40:40" x14ac:dyDescent="0.2">
      <c r="AN290" s="184"/>
    </row>
    <row r="291" spans="40:40" x14ac:dyDescent="0.2">
      <c r="AN291" s="184"/>
    </row>
    <row r="292" spans="40:40" x14ac:dyDescent="0.2">
      <c r="AN292" s="184"/>
    </row>
    <row r="293" spans="40:40" x14ac:dyDescent="0.2">
      <c r="AN293" s="184"/>
    </row>
    <row r="294" spans="40:40" x14ac:dyDescent="0.2">
      <c r="AN294" s="184"/>
    </row>
    <row r="295" spans="40:40" x14ac:dyDescent="0.2">
      <c r="AN295" s="184"/>
    </row>
    <row r="296" spans="40:40" x14ac:dyDescent="0.2">
      <c r="AN296" s="184"/>
    </row>
    <row r="297" spans="40:40" x14ac:dyDescent="0.2">
      <c r="AN297" s="184"/>
    </row>
    <row r="298" spans="40:40" x14ac:dyDescent="0.2">
      <c r="AN298" s="184"/>
    </row>
    <row r="299" spans="40:40" x14ac:dyDescent="0.2">
      <c r="AN299" s="184"/>
    </row>
    <row r="300" spans="40:40" x14ac:dyDescent="0.2">
      <c r="AN300" s="184"/>
    </row>
    <row r="301" spans="40:40" x14ac:dyDescent="0.2">
      <c r="AN301" s="184"/>
    </row>
    <row r="302" spans="40:40" x14ac:dyDescent="0.2">
      <c r="AN302" s="184"/>
    </row>
    <row r="303" spans="40:40" x14ac:dyDescent="0.2">
      <c r="AN303" s="184"/>
    </row>
    <row r="304" spans="40:40" x14ac:dyDescent="0.2">
      <c r="AN304" s="184"/>
    </row>
    <row r="305" spans="40:40" x14ac:dyDescent="0.2">
      <c r="AN305" s="184"/>
    </row>
    <row r="306" spans="40:40" x14ac:dyDescent="0.2">
      <c r="AN306" s="184"/>
    </row>
    <row r="307" spans="40:40" x14ac:dyDescent="0.2">
      <c r="AN307" s="184"/>
    </row>
    <row r="308" spans="40:40" x14ac:dyDescent="0.2">
      <c r="AN308" s="184"/>
    </row>
    <row r="309" spans="40:40" x14ac:dyDescent="0.2">
      <c r="AN309" s="184"/>
    </row>
    <row r="310" spans="40:40" x14ac:dyDescent="0.2">
      <c r="AN310" s="184"/>
    </row>
    <row r="311" spans="40:40" x14ac:dyDescent="0.2">
      <c r="AN311" s="184"/>
    </row>
    <row r="312" spans="40:40" x14ac:dyDescent="0.2">
      <c r="AN312" s="184"/>
    </row>
    <row r="313" spans="40:40" x14ac:dyDescent="0.2">
      <c r="AN313" s="184"/>
    </row>
    <row r="314" spans="40:40" x14ac:dyDescent="0.2">
      <c r="AN314" s="184"/>
    </row>
    <row r="315" spans="40:40" x14ac:dyDescent="0.2">
      <c r="AN315" s="184"/>
    </row>
    <row r="316" spans="40:40" x14ac:dyDescent="0.2">
      <c r="AN316" s="184"/>
    </row>
    <row r="317" spans="40:40" x14ac:dyDescent="0.2">
      <c r="AN317" s="184"/>
    </row>
    <row r="318" spans="40:40" x14ac:dyDescent="0.2">
      <c r="AN318" s="184"/>
    </row>
    <row r="319" spans="40:40" x14ac:dyDescent="0.2">
      <c r="AN319" s="184"/>
    </row>
    <row r="320" spans="40:40" x14ac:dyDescent="0.2">
      <c r="AN320" s="184"/>
    </row>
    <row r="321" spans="40:40" x14ac:dyDescent="0.2">
      <c r="AN321" s="184"/>
    </row>
    <row r="322" spans="40:40" x14ac:dyDescent="0.2">
      <c r="AN322" s="184"/>
    </row>
    <row r="323" spans="40:40" x14ac:dyDescent="0.2">
      <c r="AN323" s="184"/>
    </row>
    <row r="324" spans="40:40" x14ac:dyDescent="0.2">
      <c r="AN324" s="184"/>
    </row>
    <row r="325" spans="40:40" x14ac:dyDescent="0.2">
      <c r="AN325" s="184"/>
    </row>
    <row r="326" spans="40:40" x14ac:dyDescent="0.2">
      <c r="AN326" s="184"/>
    </row>
    <row r="327" spans="40:40" x14ac:dyDescent="0.2">
      <c r="AN327" s="184"/>
    </row>
    <row r="328" spans="40:40" x14ac:dyDescent="0.2">
      <c r="AN328" s="184"/>
    </row>
    <row r="329" spans="40:40" x14ac:dyDescent="0.2">
      <c r="AN329" s="184"/>
    </row>
    <row r="330" spans="40:40" x14ac:dyDescent="0.2">
      <c r="AN330" s="184"/>
    </row>
    <row r="331" spans="40:40" x14ac:dyDescent="0.2">
      <c r="AN331" s="184"/>
    </row>
    <row r="332" spans="40:40" x14ac:dyDescent="0.2">
      <c r="AN332" s="184"/>
    </row>
    <row r="333" spans="40:40" x14ac:dyDescent="0.2">
      <c r="AN333" s="184"/>
    </row>
    <row r="334" spans="40:40" x14ac:dyDescent="0.2">
      <c r="AN334" s="184"/>
    </row>
    <row r="335" spans="40:40" x14ac:dyDescent="0.2">
      <c r="AN335" s="184"/>
    </row>
    <row r="336" spans="40:40" x14ac:dyDescent="0.2">
      <c r="AN336" s="184"/>
    </row>
    <row r="337" spans="40:40" x14ac:dyDescent="0.2">
      <c r="AN337" s="184"/>
    </row>
    <row r="338" spans="40:40" x14ac:dyDescent="0.2">
      <c r="AN338" s="184"/>
    </row>
    <row r="339" spans="40:40" x14ac:dyDescent="0.2">
      <c r="AN339" s="184"/>
    </row>
    <row r="340" spans="40:40" x14ac:dyDescent="0.2">
      <c r="AN340" s="184"/>
    </row>
    <row r="341" spans="40:40" x14ac:dyDescent="0.2">
      <c r="AN341" s="184"/>
    </row>
    <row r="342" spans="40:40" x14ac:dyDescent="0.2">
      <c r="AN342" s="184"/>
    </row>
    <row r="343" spans="40:40" x14ac:dyDescent="0.2">
      <c r="AN343" s="184"/>
    </row>
    <row r="344" spans="40:40" x14ac:dyDescent="0.2">
      <c r="AN344" s="184"/>
    </row>
    <row r="345" spans="40:40" x14ac:dyDescent="0.2">
      <c r="AN345" s="184"/>
    </row>
    <row r="346" spans="40:40" x14ac:dyDescent="0.2">
      <c r="AN346" s="184"/>
    </row>
    <row r="347" spans="40:40" x14ac:dyDescent="0.2">
      <c r="AN347" s="184"/>
    </row>
    <row r="348" spans="40:40" x14ac:dyDescent="0.2">
      <c r="AN348" s="184"/>
    </row>
    <row r="349" spans="40:40" x14ac:dyDescent="0.2">
      <c r="AN349" s="184"/>
    </row>
    <row r="350" spans="40:40" x14ac:dyDescent="0.2">
      <c r="AN350" s="184"/>
    </row>
    <row r="351" spans="40:40" x14ac:dyDescent="0.2">
      <c r="AN351" s="184"/>
    </row>
    <row r="352" spans="40:40" x14ac:dyDescent="0.2">
      <c r="AN352" s="184"/>
    </row>
    <row r="353" spans="40:40" x14ac:dyDescent="0.2">
      <c r="AN353" s="184"/>
    </row>
    <row r="354" spans="40:40" x14ac:dyDescent="0.2">
      <c r="AN354" s="184"/>
    </row>
    <row r="355" spans="40:40" x14ac:dyDescent="0.2">
      <c r="AN355" s="184"/>
    </row>
    <row r="356" spans="40:40" x14ac:dyDescent="0.2">
      <c r="AN356" s="184"/>
    </row>
    <row r="357" spans="40:40" x14ac:dyDescent="0.2">
      <c r="AN357" s="184"/>
    </row>
    <row r="358" spans="40:40" x14ac:dyDescent="0.2">
      <c r="AN358" s="184"/>
    </row>
    <row r="359" spans="40:40" x14ac:dyDescent="0.2">
      <c r="AN359" s="184"/>
    </row>
    <row r="360" spans="40:40" x14ac:dyDescent="0.2">
      <c r="AN360" s="184"/>
    </row>
    <row r="361" spans="40:40" x14ac:dyDescent="0.2">
      <c r="AN361" s="184"/>
    </row>
    <row r="362" spans="40:40" x14ac:dyDescent="0.2">
      <c r="AN362" s="184"/>
    </row>
    <row r="363" spans="40:40" x14ac:dyDescent="0.2">
      <c r="AN363" s="184"/>
    </row>
    <row r="364" spans="40:40" x14ac:dyDescent="0.2">
      <c r="AN364" s="184"/>
    </row>
    <row r="365" spans="40:40" x14ac:dyDescent="0.2">
      <c r="AN365" s="184"/>
    </row>
    <row r="366" spans="40:40" x14ac:dyDescent="0.2">
      <c r="AN366" s="184"/>
    </row>
    <row r="367" spans="40:40" x14ac:dyDescent="0.2">
      <c r="AN367" s="184"/>
    </row>
    <row r="368" spans="40:40" x14ac:dyDescent="0.2">
      <c r="AN368" s="184"/>
    </row>
    <row r="369" spans="40:40" x14ac:dyDescent="0.2">
      <c r="AN369" s="184"/>
    </row>
    <row r="370" spans="40:40" x14ac:dyDescent="0.2">
      <c r="AN370" s="184"/>
    </row>
    <row r="371" spans="40:40" x14ac:dyDescent="0.2">
      <c r="AN371" s="184"/>
    </row>
    <row r="372" spans="40:40" x14ac:dyDescent="0.2">
      <c r="AN372" s="184"/>
    </row>
    <row r="373" spans="40:40" x14ac:dyDescent="0.2">
      <c r="AN373" s="184"/>
    </row>
    <row r="374" spans="40:40" x14ac:dyDescent="0.2">
      <c r="AN374" s="184"/>
    </row>
    <row r="375" spans="40:40" x14ac:dyDescent="0.2">
      <c r="AN375" s="184"/>
    </row>
    <row r="376" spans="40:40" x14ac:dyDescent="0.2">
      <c r="AN376" s="184"/>
    </row>
    <row r="377" spans="40:40" x14ac:dyDescent="0.2">
      <c r="AN377" s="184"/>
    </row>
    <row r="378" spans="40:40" x14ac:dyDescent="0.2">
      <c r="AN378" s="184"/>
    </row>
    <row r="379" spans="40:40" x14ac:dyDescent="0.2">
      <c r="AN379" s="184"/>
    </row>
    <row r="380" spans="40:40" x14ac:dyDescent="0.2">
      <c r="AN380" s="184"/>
    </row>
    <row r="381" spans="40:40" x14ac:dyDescent="0.2">
      <c r="AN381" s="184"/>
    </row>
    <row r="382" spans="40:40" x14ac:dyDescent="0.2">
      <c r="AN382" s="184"/>
    </row>
    <row r="383" spans="40:40" x14ac:dyDescent="0.2">
      <c r="AN383" s="184"/>
    </row>
    <row r="384" spans="40:40" x14ac:dyDescent="0.2">
      <c r="AN384" s="184"/>
    </row>
    <row r="385" spans="40:40" x14ac:dyDescent="0.2">
      <c r="AN385" s="184"/>
    </row>
    <row r="386" spans="40:40" x14ac:dyDescent="0.2">
      <c r="AN386" s="184"/>
    </row>
    <row r="387" spans="40:40" x14ac:dyDescent="0.2">
      <c r="AN387" s="184"/>
    </row>
    <row r="388" spans="40:40" x14ac:dyDescent="0.2">
      <c r="AN388" s="184"/>
    </row>
    <row r="389" spans="40:40" x14ac:dyDescent="0.2">
      <c r="AN389" s="184"/>
    </row>
    <row r="390" spans="40:40" x14ac:dyDescent="0.2">
      <c r="AN390" s="184"/>
    </row>
    <row r="391" spans="40:40" x14ac:dyDescent="0.2">
      <c r="AN391" s="184"/>
    </row>
    <row r="392" spans="40:40" x14ac:dyDescent="0.2">
      <c r="AN392" s="184"/>
    </row>
    <row r="393" spans="40:40" x14ac:dyDescent="0.2">
      <c r="AN393" s="184"/>
    </row>
    <row r="394" spans="40:40" x14ac:dyDescent="0.2">
      <c r="AN394" s="184"/>
    </row>
    <row r="395" spans="40:40" x14ac:dyDescent="0.2">
      <c r="AN395" s="184"/>
    </row>
    <row r="396" spans="40:40" x14ac:dyDescent="0.2">
      <c r="AN396" s="184"/>
    </row>
    <row r="397" spans="40:40" x14ac:dyDescent="0.2">
      <c r="AN397" s="184"/>
    </row>
    <row r="398" spans="40:40" x14ac:dyDescent="0.2">
      <c r="AN398" s="184"/>
    </row>
    <row r="399" spans="40:40" x14ac:dyDescent="0.2">
      <c r="AN399" s="184"/>
    </row>
    <row r="400" spans="40:40" x14ac:dyDescent="0.2">
      <c r="AN400" s="184"/>
    </row>
    <row r="401" spans="40:40" x14ac:dyDescent="0.2">
      <c r="AN401" s="184"/>
    </row>
    <row r="402" spans="40:40" x14ac:dyDescent="0.2">
      <c r="AN402" s="184"/>
    </row>
    <row r="403" spans="40:40" x14ac:dyDescent="0.2">
      <c r="AN403" s="184"/>
    </row>
    <row r="404" spans="40:40" x14ac:dyDescent="0.2">
      <c r="AN404" s="184"/>
    </row>
    <row r="405" spans="40:40" x14ac:dyDescent="0.2">
      <c r="AN405" s="184"/>
    </row>
    <row r="406" spans="40:40" x14ac:dyDescent="0.2">
      <c r="AN406" s="184"/>
    </row>
    <row r="407" spans="40:40" x14ac:dyDescent="0.2">
      <c r="AN407" s="184"/>
    </row>
    <row r="408" spans="40:40" x14ac:dyDescent="0.2">
      <c r="AN408" s="184"/>
    </row>
    <row r="409" spans="40:40" x14ac:dyDescent="0.2">
      <c r="AN409" s="184"/>
    </row>
    <row r="410" spans="40:40" x14ac:dyDescent="0.2">
      <c r="AN410" s="184"/>
    </row>
    <row r="411" spans="40:40" x14ac:dyDescent="0.2">
      <c r="AN411" s="184"/>
    </row>
    <row r="412" spans="40:40" x14ac:dyDescent="0.2">
      <c r="AN412" s="184"/>
    </row>
    <row r="413" spans="40:40" x14ac:dyDescent="0.2">
      <c r="AN413" s="184"/>
    </row>
    <row r="414" spans="40:40" x14ac:dyDescent="0.2">
      <c r="AN414" s="184"/>
    </row>
    <row r="415" spans="40:40" x14ac:dyDescent="0.2">
      <c r="AN415" s="184"/>
    </row>
    <row r="416" spans="40:40" x14ac:dyDescent="0.2">
      <c r="AN416" s="184"/>
    </row>
    <row r="417" spans="40:40" x14ac:dyDescent="0.2">
      <c r="AN417" s="184"/>
    </row>
    <row r="418" spans="40:40" x14ac:dyDescent="0.2">
      <c r="AN418" s="184"/>
    </row>
    <row r="419" spans="40:40" x14ac:dyDescent="0.2">
      <c r="AN419" s="184"/>
    </row>
    <row r="420" spans="40:40" x14ac:dyDescent="0.2">
      <c r="AN420" s="184"/>
    </row>
    <row r="421" spans="40:40" x14ac:dyDescent="0.2">
      <c r="AN421" s="184"/>
    </row>
    <row r="422" spans="40:40" x14ac:dyDescent="0.2">
      <c r="AN422" s="184"/>
    </row>
    <row r="423" spans="40:40" x14ac:dyDescent="0.2">
      <c r="AN423" s="184"/>
    </row>
    <row r="424" spans="40:40" x14ac:dyDescent="0.2">
      <c r="AN424" s="184"/>
    </row>
    <row r="425" spans="40:40" x14ac:dyDescent="0.2">
      <c r="AN425" s="184"/>
    </row>
    <row r="426" spans="40:40" x14ac:dyDescent="0.2">
      <c r="AN426" s="184"/>
    </row>
    <row r="427" spans="40:40" x14ac:dyDescent="0.2">
      <c r="AN427" s="184"/>
    </row>
    <row r="428" spans="40:40" x14ac:dyDescent="0.2">
      <c r="AN428" s="184"/>
    </row>
    <row r="429" spans="40:40" x14ac:dyDescent="0.2">
      <c r="AN429" s="184"/>
    </row>
    <row r="430" spans="40:40" x14ac:dyDescent="0.2">
      <c r="AN430" s="184"/>
    </row>
    <row r="431" spans="40:40" x14ac:dyDescent="0.2">
      <c r="AN431" s="184"/>
    </row>
    <row r="432" spans="40:40" x14ac:dyDescent="0.2">
      <c r="AN432" s="184"/>
    </row>
    <row r="433" spans="40:40" x14ac:dyDescent="0.2">
      <c r="AN433" s="184"/>
    </row>
    <row r="434" spans="40:40" x14ac:dyDescent="0.2">
      <c r="AN434" s="184"/>
    </row>
    <row r="435" spans="40:40" x14ac:dyDescent="0.2">
      <c r="AN435" s="184"/>
    </row>
    <row r="436" spans="40:40" x14ac:dyDescent="0.2">
      <c r="AN436" s="184"/>
    </row>
    <row r="437" spans="40:40" x14ac:dyDescent="0.2">
      <c r="AN437" s="184"/>
    </row>
    <row r="438" spans="40:40" x14ac:dyDescent="0.2">
      <c r="AN438" s="184"/>
    </row>
    <row r="439" spans="40:40" x14ac:dyDescent="0.2">
      <c r="AN439" s="184"/>
    </row>
    <row r="440" spans="40:40" x14ac:dyDescent="0.2">
      <c r="AN440" s="184"/>
    </row>
    <row r="441" spans="40:40" x14ac:dyDescent="0.2">
      <c r="AN441" s="184"/>
    </row>
    <row r="442" spans="40:40" x14ac:dyDescent="0.2">
      <c r="AN442" s="184"/>
    </row>
    <row r="443" spans="40:40" x14ac:dyDescent="0.2">
      <c r="AN443" s="184"/>
    </row>
    <row r="444" spans="40:40" x14ac:dyDescent="0.2">
      <c r="AN444" s="184"/>
    </row>
    <row r="445" spans="40:40" x14ac:dyDescent="0.2">
      <c r="AN445" s="184"/>
    </row>
    <row r="446" spans="40:40" x14ac:dyDescent="0.2">
      <c r="AN446" s="184"/>
    </row>
    <row r="447" spans="40:40" x14ac:dyDescent="0.2">
      <c r="AN447" s="184"/>
    </row>
    <row r="448" spans="40:40" x14ac:dyDescent="0.2">
      <c r="AN448" s="184"/>
    </row>
    <row r="449" spans="40:40" x14ac:dyDescent="0.2">
      <c r="AN449" s="184"/>
    </row>
    <row r="450" spans="40:40" x14ac:dyDescent="0.2">
      <c r="AN450" s="184"/>
    </row>
    <row r="451" spans="40:40" x14ac:dyDescent="0.2">
      <c r="AN451" s="184"/>
    </row>
    <row r="452" spans="40:40" x14ac:dyDescent="0.2">
      <c r="AN452" s="184"/>
    </row>
    <row r="453" spans="40:40" x14ac:dyDescent="0.2">
      <c r="AN453" s="184"/>
    </row>
    <row r="454" spans="40:40" x14ac:dyDescent="0.2">
      <c r="AN454" s="184"/>
    </row>
    <row r="455" spans="40:40" x14ac:dyDescent="0.2">
      <c r="AN455" s="184"/>
    </row>
    <row r="456" spans="40:40" x14ac:dyDescent="0.2">
      <c r="AN456" s="184"/>
    </row>
    <row r="457" spans="40:40" x14ac:dyDescent="0.2">
      <c r="AN457" s="184"/>
    </row>
    <row r="458" spans="40:40" x14ac:dyDescent="0.2">
      <c r="AN458" s="184"/>
    </row>
    <row r="459" spans="40:40" x14ac:dyDescent="0.2">
      <c r="AN459" s="184"/>
    </row>
    <row r="460" spans="40:40" x14ac:dyDescent="0.2">
      <c r="AN460" s="184"/>
    </row>
    <row r="461" spans="40:40" x14ac:dyDescent="0.2">
      <c r="AN461" s="184"/>
    </row>
    <row r="462" spans="40:40" x14ac:dyDescent="0.2">
      <c r="AN462" s="184"/>
    </row>
    <row r="463" spans="40:40" x14ac:dyDescent="0.2">
      <c r="AN463" s="184"/>
    </row>
    <row r="464" spans="40:40" x14ac:dyDescent="0.2">
      <c r="AN464" s="184"/>
    </row>
    <row r="465" spans="40:40" x14ac:dyDescent="0.2">
      <c r="AN465" s="184"/>
    </row>
    <row r="466" spans="40:40" x14ac:dyDescent="0.2">
      <c r="AN466" s="184"/>
    </row>
    <row r="467" spans="40:40" x14ac:dyDescent="0.2">
      <c r="AN467" s="184"/>
    </row>
    <row r="468" spans="40:40" x14ac:dyDescent="0.2">
      <c r="AN468" s="184"/>
    </row>
    <row r="469" spans="40:40" x14ac:dyDescent="0.2">
      <c r="AN469" s="184"/>
    </row>
    <row r="470" spans="40:40" x14ac:dyDescent="0.2">
      <c r="AN470" s="184"/>
    </row>
    <row r="471" spans="40:40" x14ac:dyDescent="0.2">
      <c r="AN471" s="184"/>
    </row>
    <row r="472" spans="40:40" x14ac:dyDescent="0.2">
      <c r="AN472" s="184"/>
    </row>
    <row r="473" spans="40:40" x14ac:dyDescent="0.2">
      <c r="AN473" s="184"/>
    </row>
    <row r="474" spans="40:40" x14ac:dyDescent="0.2">
      <c r="AN474" s="184"/>
    </row>
    <row r="475" spans="40:40" x14ac:dyDescent="0.2">
      <c r="AN475" s="184"/>
    </row>
    <row r="476" spans="40:40" x14ac:dyDescent="0.2">
      <c r="AN476" s="184"/>
    </row>
    <row r="477" spans="40:40" x14ac:dyDescent="0.2">
      <c r="AN477" s="184"/>
    </row>
    <row r="478" spans="40:40" x14ac:dyDescent="0.2">
      <c r="AN478" s="184"/>
    </row>
    <row r="479" spans="40:40" x14ac:dyDescent="0.2">
      <c r="AN479" s="184"/>
    </row>
    <row r="480" spans="40:40" x14ac:dyDescent="0.2">
      <c r="AN480" s="184"/>
    </row>
    <row r="481" spans="40:40" x14ac:dyDescent="0.2">
      <c r="AN481" s="184"/>
    </row>
    <row r="482" spans="40:40" x14ac:dyDescent="0.2">
      <c r="AN482" s="184"/>
    </row>
    <row r="483" spans="40:40" x14ac:dyDescent="0.2">
      <c r="AN483" s="184"/>
    </row>
    <row r="484" spans="40:40" x14ac:dyDescent="0.2">
      <c r="AN484" s="184"/>
    </row>
    <row r="485" spans="40:40" x14ac:dyDescent="0.2">
      <c r="AN485" s="184"/>
    </row>
    <row r="486" spans="40:40" x14ac:dyDescent="0.2">
      <c r="AN486" s="184"/>
    </row>
    <row r="487" spans="40:40" x14ac:dyDescent="0.2">
      <c r="AN487" s="184"/>
    </row>
    <row r="488" spans="40:40" x14ac:dyDescent="0.2">
      <c r="AN488" s="184"/>
    </row>
    <row r="489" spans="40:40" x14ac:dyDescent="0.2">
      <c r="AN489" s="184"/>
    </row>
    <row r="490" spans="40:40" x14ac:dyDescent="0.2">
      <c r="AN490" s="184"/>
    </row>
    <row r="491" spans="40:40" x14ac:dyDescent="0.2">
      <c r="AN491" s="184"/>
    </row>
    <row r="492" spans="40:40" x14ac:dyDescent="0.2">
      <c r="AN492" s="184"/>
    </row>
    <row r="493" spans="40:40" x14ac:dyDescent="0.2">
      <c r="AN493" s="184"/>
    </row>
    <row r="494" spans="40:40" x14ac:dyDescent="0.2">
      <c r="AN494" s="184"/>
    </row>
    <row r="495" spans="40:40" x14ac:dyDescent="0.2">
      <c r="AN495" s="184"/>
    </row>
    <row r="496" spans="40:40" x14ac:dyDescent="0.2">
      <c r="AN496" s="184"/>
    </row>
    <row r="497" spans="40:40" x14ac:dyDescent="0.2">
      <c r="AN497" s="184"/>
    </row>
    <row r="498" spans="40:40" x14ac:dyDescent="0.2">
      <c r="AN498" s="184"/>
    </row>
    <row r="499" spans="40:40" x14ac:dyDescent="0.2">
      <c r="AN499" s="184"/>
    </row>
    <row r="500" spans="40:40" x14ac:dyDescent="0.2">
      <c r="AN500" s="184"/>
    </row>
    <row r="501" spans="40:40" x14ac:dyDescent="0.2">
      <c r="AN501" s="184"/>
    </row>
    <row r="502" spans="40:40" x14ac:dyDescent="0.2">
      <c r="AN502" s="184"/>
    </row>
    <row r="503" spans="40:40" x14ac:dyDescent="0.2">
      <c r="AN503" s="184"/>
    </row>
    <row r="504" spans="40:40" x14ac:dyDescent="0.2">
      <c r="AN504" s="184"/>
    </row>
    <row r="505" spans="40:40" x14ac:dyDescent="0.2">
      <c r="AN505" s="184"/>
    </row>
    <row r="506" spans="40:40" x14ac:dyDescent="0.2">
      <c r="AN506" s="184"/>
    </row>
    <row r="507" spans="40:40" x14ac:dyDescent="0.2">
      <c r="AN507" s="184"/>
    </row>
    <row r="508" spans="40:40" x14ac:dyDescent="0.2">
      <c r="AN508" s="184"/>
    </row>
    <row r="509" spans="40:40" x14ac:dyDescent="0.2">
      <c r="AN509" s="184"/>
    </row>
    <row r="510" spans="40:40" x14ac:dyDescent="0.2">
      <c r="AN510" s="184"/>
    </row>
    <row r="511" spans="40:40" x14ac:dyDescent="0.2">
      <c r="AN511" s="184"/>
    </row>
    <row r="512" spans="40:40" x14ac:dyDescent="0.2">
      <c r="AN512" s="184"/>
    </row>
    <row r="513" spans="40:40" x14ac:dyDescent="0.2">
      <c r="AN513" s="184"/>
    </row>
    <row r="514" spans="40:40" x14ac:dyDescent="0.2">
      <c r="AN514" s="184"/>
    </row>
    <row r="515" spans="40:40" x14ac:dyDescent="0.2">
      <c r="AN515" s="184"/>
    </row>
    <row r="516" spans="40:40" x14ac:dyDescent="0.2">
      <c r="AN516" s="184"/>
    </row>
    <row r="517" spans="40:40" x14ac:dyDescent="0.2">
      <c r="AN517" s="184"/>
    </row>
    <row r="518" spans="40:40" x14ac:dyDescent="0.2">
      <c r="AN518" s="184"/>
    </row>
    <row r="519" spans="40:40" x14ac:dyDescent="0.2">
      <c r="AN519" s="184"/>
    </row>
    <row r="520" spans="40:40" x14ac:dyDescent="0.2">
      <c r="AN520" s="184"/>
    </row>
    <row r="521" spans="40:40" x14ac:dyDescent="0.2">
      <c r="AN521" s="184"/>
    </row>
    <row r="522" spans="40:40" x14ac:dyDescent="0.2">
      <c r="AN522" s="184"/>
    </row>
    <row r="523" spans="40:40" x14ac:dyDescent="0.2">
      <c r="AN523" s="184"/>
    </row>
    <row r="524" spans="40:40" x14ac:dyDescent="0.2">
      <c r="AN524" s="184"/>
    </row>
    <row r="525" spans="40:40" x14ac:dyDescent="0.2">
      <c r="AN525" s="184"/>
    </row>
    <row r="526" spans="40:40" x14ac:dyDescent="0.2">
      <c r="AN526" s="184"/>
    </row>
    <row r="527" spans="40:40" x14ac:dyDescent="0.2">
      <c r="AN527" s="184"/>
    </row>
    <row r="528" spans="40:40" x14ac:dyDescent="0.2">
      <c r="AN528" s="184"/>
    </row>
    <row r="529" spans="40:40" x14ac:dyDescent="0.2">
      <c r="AN529" s="184"/>
    </row>
    <row r="530" spans="40:40" x14ac:dyDescent="0.2">
      <c r="AN530" s="184"/>
    </row>
    <row r="531" spans="40:40" x14ac:dyDescent="0.2">
      <c r="AN531" s="184"/>
    </row>
    <row r="532" spans="40:40" x14ac:dyDescent="0.2">
      <c r="AN532" s="184"/>
    </row>
    <row r="533" spans="40:40" x14ac:dyDescent="0.2">
      <c r="AN533" s="184"/>
    </row>
    <row r="534" spans="40:40" x14ac:dyDescent="0.2">
      <c r="AN534" s="184"/>
    </row>
    <row r="535" spans="40:40" x14ac:dyDescent="0.2">
      <c r="AN535" s="184"/>
    </row>
    <row r="536" spans="40:40" x14ac:dyDescent="0.2">
      <c r="AN536" s="184"/>
    </row>
    <row r="537" spans="40:40" x14ac:dyDescent="0.2">
      <c r="AN537" s="184"/>
    </row>
    <row r="538" spans="40:40" x14ac:dyDescent="0.2">
      <c r="AN538" s="184"/>
    </row>
    <row r="539" spans="40:40" x14ac:dyDescent="0.2">
      <c r="AN539" s="184"/>
    </row>
    <row r="540" spans="40:40" x14ac:dyDescent="0.2">
      <c r="AN540" s="184"/>
    </row>
    <row r="541" spans="40:40" x14ac:dyDescent="0.2">
      <c r="AN541" s="184"/>
    </row>
    <row r="542" spans="40:40" x14ac:dyDescent="0.2">
      <c r="AN542" s="184"/>
    </row>
    <row r="543" spans="40:40" x14ac:dyDescent="0.2">
      <c r="AN543" s="184"/>
    </row>
    <row r="544" spans="40:40" x14ac:dyDescent="0.2">
      <c r="AN544" s="184"/>
    </row>
    <row r="545" spans="40:40" x14ac:dyDescent="0.2">
      <c r="AN545" s="184"/>
    </row>
    <row r="546" spans="40:40" x14ac:dyDescent="0.2">
      <c r="AN546" s="184"/>
    </row>
    <row r="547" spans="40:40" x14ac:dyDescent="0.2">
      <c r="AN547" s="184"/>
    </row>
    <row r="548" spans="40:40" x14ac:dyDescent="0.2">
      <c r="AN548" s="184"/>
    </row>
    <row r="549" spans="40:40" x14ac:dyDescent="0.2">
      <c r="AN549" s="184"/>
    </row>
    <row r="550" spans="40:40" x14ac:dyDescent="0.2">
      <c r="AN550" s="184"/>
    </row>
    <row r="551" spans="40:40" x14ac:dyDescent="0.2">
      <c r="AN551" s="184"/>
    </row>
    <row r="552" spans="40:40" x14ac:dyDescent="0.2">
      <c r="AN552" s="184"/>
    </row>
    <row r="553" spans="40:40" x14ac:dyDescent="0.2">
      <c r="AN553" s="184"/>
    </row>
    <row r="554" spans="40:40" x14ac:dyDescent="0.2">
      <c r="AN554" s="184"/>
    </row>
    <row r="555" spans="40:40" x14ac:dyDescent="0.2">
      <c r="AN555" s="184"/>
    </row>
    <row r="556" spans="40:40" x14ac:dyDescent="0.2">
      <c r="AN556" s="184"/>
    </row>
    <row r="557" spans="40:40" x14ac:dyDescent="0.2">
      <c r="AN557" s="184"/>
    </row>
    <row r="558" spans="40:40" x14ac:dyDescent="0.2">
      <c r="AN558" s="184"/>
    </row>
    <row r="559" spans="40:40" x14ac:dyDescent="0.2">
      <c r="AN559" s="184"/>
    </row>
    <row r="560" spans="40:40" x14ac:dyDescent="0.2">
      <c r="AN560" s="184"/>
    </row>
    <row r="561" spans="40:40" x14ac:dyDescent="0.2">
      <c r="AN561" s="184"/>
    </row>
    <row r="562" spans="40:40" x14ac:dyDescent="0.2">
      <c r="AN562" s="184"/>
    </row>
    <row r="563" spans="40:40" x14ac:dyDescent="0.2">
      <c r="AN563" s="184"/>
    </row>
    <row r="564" spans="40:40" x14ac:dyDescent="0.2">
      <c r="AN564" s="184"/>
    </row>
    <row r="565" spans="40:40" x14ac:dyDescent="0.2">
      <c r="AN565" s="184"/>
    </row>
    <row r="566" spans="40:40" x14ac:dyDescent="0.2">
      <c r="AN566" s="184"/>
    </row>
    <row r="567" spans="40:40" x14ac:dyDescent="0.2">
      <c r="AN567" s="184"/>
    </row>
    <row r="568" spans="40:40" x14ac:dyDescent="0.2">
      <c r="AN568" s="184"/>
    </row>
    <row r="569" spans="40:40" x14ac:dyDescent="0.2">
      <c r="AN569" s="184"/>
    </row>
    <row r="570" spans="40:40" x14ac:dyDescent="0.2">
      <c r="AN570" s="184"/>
    </row>
    <row r="571" spans="40:40" x14ac:dyDescent="0.2">
      <c r="AN571" s="184"/>
    </row>
    <row r="572" spans="40:40" x14ac:dyDescent="0.2">
      <c r="AN572" s="184"/>
    </row>
    <row r="573" spans="40:40" x14ac:dyDescent="0.2">
      <c r="AN573" s="184"/>
    </row>
    <row r="574" spans="40:40" x14ac:dyDescent="0.2">
      <c r="AN574" s="184"/>
    </row>
    <row r="575" spans="40:40" x14ac:dyDescent="0.2">
      <c r="AN575" s="184"/>
    </row>
    <row r="576" spans="40:40" x14ac:dyDescent="0.2">
      <c r="AN576" s="184"/>
    </row>
    <row r="577" spans="40:40" x14ac:dyDescent="0.2">
      <c r="AN577" s="184"/>
    </row>
  </sheetData>
  <mergeCells count="53">
    <mergeCell ref="A33:B33"/>
    <mergeCell ref="C33:D33"/>
    <mergeCell ref="J33:N33"/>
    <mergeCell ref="C22:C26"/>
    <mergeCell ref="D22:D26"/>
    <mergeCell ref="E22:E26"/>
    <mergeCell ref="G22:G26"/>
    <mergeCell ref="F23:F26"/>
    <mergeCell ref="AJ9:AK9"/>
    <mergeCell ref="O29:AN33"/>
    <mergeCell ref="F13:F17"/>
    <mergeCell ref="G14:G16"/>
    <mergeCell ref="C19:C21"/>
    <mergeCell ref="D19:D20"/>
    <mergeCell ref="E19:E20"/>
    <mergeCell ref="F19:F20"/>
    <mergeCell ref="V9:W9"/>
    <mergeCell ref="AL9:AM9"/>
    <mergeCell ref="AN9:AO9"/>
    <mergeCell ref="A11:A28"/>
    <mergeCell ref="B11:B28"/>
    <mergeCell ref="C11:C18"/>
    <mergeCell ref="D11:D12"/>
    <mergeCell ref="E11:E12"/>
    <mergeCell ref="F11:F12"/>
    <mergeCell ref="D13:D17"/>
    <mergeCell ref="E13:E17"/>
    <mergeCell ref="Z9:AA9"/>
    <mergeCell ref="AB9:AC9"/>
    <mergeCell ref="AD9:AE9"/>
    <mergeCell ref="AF9:AG9"/>
    <mergeCell ref="AH9:AI9"/>
    <mergeCell ref="N9:N10"/>
    <mergeCell ref="O9:O10"/>
    <mergeCell ref="P9:Q9"/>
    <mergeCell ref="R9:S9"/>
    <mergeCell ref="T9:U9"/>
    <mergeCell ref="A3:J7"/>
    <mergeCell ref="N3:AM7"/>
    <mergeCell ref="AN3:AO8"/>
    <mergeCell ref="A9:B9"/>
    <mergeCell ref="C9:C10"/>
    <mergeCell ref="D9:D10"/>
    <mergeCell ref="E9:E10"/>
    <mergeCell ref="F9:F10"/>
    <mergeCell ref="G9:G10"/>
    <mergeCell ref="H9:H10"/>
    <mergeCell ref="X9:Y9"/>
    <mergeCell ref="I9:I10"/>
    <mergeCell ref="J9:J10"/>
    <mergeCell ref="K9:K10"/>
    <mergeCell ref="L9:L10"/>
    <mergeCell ref="M9:M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B7C94-9280-4D6E-AD0B-35C2FDB929EE}">
  <dimension ref="A1:AR40"/>
  <sheetViews>
    <sheetView topLeftCell="A32" zoomScale="80" zoomScaleNormal="80" zoomScaleSheetLayoutView="100" workbookViewId="0">
      <selection activeCell="A40" sqref="A40"/>
    </sheetView>
  </sheetViews>
  <sheetFormatPr baseColWidth="10" defaultColWidth="11.42578125" defaultRowHeight="12.75" x14ac:dyDescent="0.2"/>
  <cols>
    <col min="1" max="1" width="29.85546875" style="184" customWidth="1"/>
    <col min="2" max="2" width="23.7109375" style="184" customWidth="1"/>
    <col min="3" max="3" width="18.140625" style="184" customWidth="1"/>
    <col min="4" max="4" width="33.85546875" style="184" customWidth="1"/>
    <col min="5" max="5" width="30.85546875" style="2" customWidth="1"/>
    <col min="6" max="6" width="20.140625" style="2" customWidth="1"/>
    <col min="7" max="7" width="40" style="184" customWidth="1"/>
    <col min="8" max="8" width="23.28515625" style="184" customWidth="1"/>
    <col min="9" max="9" width="24" style="184" customWidth="1"/>
    <col min="10" max="10" width="27.140625" style="184" customWidth="1"/>
    <col min="11" max="13" width="23.42578125" style="184" customWidth="1"/>
    <col min="14" max="14" width="13.85546875" style="184" customWidth="1"/>
    <col min="15" max="15" width="16.7109375" style="184" customWidth="1"/>
    <col min="16" max="37" width="7.42578125" style="184" customWidth="1"/>
    <col min="38" max="38" width="5.5703125" style="184" customWidth="1"/>
    <col min="39" max="39" width="7.42578125" style="184" customWidth="1"/>
    <col min="40" max="40" width="11.85546875" style="184" customWidth="1"/>
    <col min="41" max="41" width="42" style="184" customWidth="1"/>
    <col min="42" max="16384" width="11.42578125" style="184"/>
  </cols>
  <sheetData>
    <row r="1" spans="1:44" ht="15" x14ac:dyDescent="0.2">
      <c r="P1" s="199"/>
    </row>
    <row r="2" spans="1:44" ht="15.75" thickBot="1" x14ac:dyDescent="0.25">
      <c r="P2" s="199"/>
    </row>
    <row r="3" spans="1:44" ht="15" customHeight="1" x14ac:dyDescent="0.2">
      <c r="A3" s="1457" t="s">
        <v>500</v>
      </c>
      <c r="B3" s="1367"/>
      <c r="C3" s="1367"/>
      <c r="D3" s="1367"/>
      <c r="E3" s="1367"/>
      <c r="F3" s="1367"/>
      <c r="G3" s="1367"/>
      <c r="H3" s="1367"/>
      <c r="I3" s="1367"/>
      <c r="J3" s="1367"/>
      <c r="K3" s="544"/>
      <c r="L3" s="544"/>
      <c r="M3" s="544"/>
      <c r="N3" s="1458" t="s">
        <v>134</v>
      </c>
      <c r="O3" s="1458"/>
      <c r="P3" s="1458"/>
      <c r="Q3" s="1458"/>
      <c r="R3" s="1458"/>
      <c r="S3" s="1458"/>
      <c r="T3" s="1458"/>
      <c r="U3" s="1458"/>
      <c r="V3" s="1458"/>
      <c r="W3" s="1458"/>
      <c r="X3" s="1458"/>
      <c r="Y3" s="1458"/>
      <c r="Z3" s="1458"/>
      <c r="AA3" s="1458"/>
      <c r="AB3" s="1458"/>
      <c r="AC3" s="1458"/>
      <c r="AD3" s="1458"/>
      <c r="AE3" s="1458"/>
      <c r="AF3" s="1458"/>
      <c r="AG3" s="1458"/>
      <c r="AH3" s="1458"/>
      <c r="AI3" s="1458"/>
      <c r="AJ3" s="1458"/>
      <c r="AK3" s="1458"/>
      <c r="AL3" s="1458"/>
      <c r="AM3" s="1458"/>
      <c r="AN3" s="1125" t="s">
        <v>0</v>
      </c>
      <c r="AO3" s="1126"/>
    </row>
    <row r="4" spans="1:44" ht="15" customHeight="1" x14ac:dyDescent="0.2">
      <c r="A4" s="1368"/>
      <c r="B4" s="1369"/>
      <c r="C4" s="1369"/>
      <c r="D4" s="1369"/>
      <c r="E4" s="1369"/>
      <c r="F4" s="1369"/>
      <c r="G4" s="1369"/>
      <c r="H4" s="1369"/>
      <c r="I4" s="1369"/>
      <c r="J4" s="1369"/>
      <c r="K4" s="545"/>
      <c r="L4" s="545"/>
      <c r="M4" s="545"/>
      <c r="N4" s="1459"/>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459"/>
      <c r="AL4" s="1459"/>
      <c r="AM4" s="1459"/>
      <c r="AN4" s="1127"/>
      <c r="AO4" s="1128"/>
    </row>
    <row r="5" spans="1:44" ht="15" customHeight="1" x14ac:dyDescent="0.2">
      <c r="A5" s="1368"/>
      <c r="B5" s="1369"/>
      <c r="C5" s="1369"/>
      <c r="D5" s="1369"/>
      <c r="E5" s="1369"/>
      <c r="F5" s="1369"/>
      <c r="G5" s="1369"/>
      <c r="H5" s="1369"/>
      <c r="I5" s="1369"/>
      <c r="J5" s="1369"/>
      <c r="K5" s="545"/>
      <c r="L5" s="545"/>
      <c r="M5" s="545"/>
      <c r="N5" s="1459"/>
      <c r="O5" s="1459"/>
      <c r="P5" s="1459"/>
      <c r="Q5" s="1459"/>
      <c r="R5" s="1459"/>
      <c r="S5" s="1459"/>
      <c r="T5" s="1459"/>
      <c r="U5" s="1459"/>
      <c r="V5" s="1459"/>
      <c r="W5" s="1459"/>
      <c r="X5" s="1459"/>
      <c r="Y5" s="1459"/>
      <c r="Z5" s="1459"/>
      <c r="AA5" s="1459"/>
      <c r="AB5" s="1459"/>
      <c r="AC5" s="1459"/>
      <c r="AD5" s="1459"/>
      <c r="AE5" s="1459"/>
      <c r="AF5" s="1459"/>
      <c r="AG5" s="1459"/>
      <c r="AH5" s="1459"/>
      <c r="AI5" s="1459"/>
      <c r="AJ5" s="1459"/>
      <c r="AK5" s="1459"/>
      <c r="AL5" s="1459"/>
      <c r="AM5" s="1459"/>
      <c r="AN5" s="1127"/>
      <c r="AO5" s="1128"/>
    </row>
    <row r="6" spans="1:44" ht="15" customHeight="1" x14ac:dyDescent="0.2">
      <c r="A6" s="1368"/>
      <c r="B6" s="1369"/>
      <c r="C6" s="1369"/>
      <c r="D6" s="1369"/>
      <c r="E6" s="1369"/>
      <c r="F6" s="1369"/>
      <c r="G6" s="1369"/>
      <c r="H6" s="1369"/>
      <c r="I6" s="1369"/>
      <c r="J6" s="1369"/>
      <c r="K6" s="545"/>
      <c r="L6" s="545"/>
      <c r="M6" s="545"/>
      <c r="N6" s="1459"/>
      <c r="O6" s="1459"/>
      <c r="P6" s="1459"/>
      <c r="Q6" s="1459"/>
      <c r="R6" s="1459"/>
      <c r="S6" s="1459"/>
      <c r="T6" s="1459"/>
      <c r="U6" s="1459"/>
      <c r="V6" s="1459"/>
      <c r="W6" s="1459"/>
      <c r="X6" s="1459"/>
      <c r="Y6" s="1459"/>
      <c r="Z6" s="1459"/>
      <c r="AA6" s="1459"/>
      <c r="AB6" s="1459"/>
      <c r="AC6" s="1459"/>
      <c r="AD6" s="1459"/>
      <c r="AE6" s="1459"/>
      <c r="AF6" s="1459"/>
      <c r="AG6" s="1459"/>
      <c r="AH6" s="1459"/>
      <c r="AI6" s="1459"/>
      <c r="AJ6" s="1459"/>
      <c r="AK6" s="1459"/>
      <c r="AL6" s="1459"/>
      <c r="AM6" s="1459"/>
      <c r="AN6" s="1127"/>
      <c r="AO6" s="1128"/>
    </row>
    <row r="7" spans="1:44" ht="15" customHeight="1" x14ac:dyDescent="0.2">
      <c r="A7" s="1368"/>
      <c r="B7" s="1369"/>
      <c r="C7" s="1369"/>
      <c r="D7" s="1369"/>
      <c r="E7" s="1369"/>
      <c r="F7" s="1369"/>
      <c r="G7" s="1369"/>
      <c r="H7" s="1369"/>
      <c r="I7" s="1369"/>
      <c r="J7" s="1369"/>
      <c r="K7" s="545"/>
      <c r="L7" s="545"/>
      <c r="M7" s="545"/>
      <c r="N7" s="1459"/>
      <c r="O7" s="1459"/>
      <c r="P7" s="1459"/>
      <c r="Q7" s="1459"/>
      <c r="R7" s="1459"/>
      <c r="S7" s="1459"/>
      <c r="T7" s="1459"/>
      <c r="U7" s="1459"/>
      <c r="V7" s="1459"/>
      <c r="W7" s="1459"/>
      <c r="X7" s="1459"/>
      <c r="Y7" s="1459"/>
      <c r="Z7" s="1459"/>
      <c r="AA7" s="1459"/>
      <c r="AB7" s="1459"/>
      <c r="AC7" s="1459"/>
      <c r="AD7" s="1459"/>
      <c r="AE7" s="1459"/>
      <c r="AF7" s="1459"/>
      <c r="AG7" s="1459"/>
      <c r="AH7" s="1459"/>
      <c r="AI7" s="1459"/>
      <c r="AJ7" s="1459"/>
      <c r="AK7" s="1459"/>
      <c r="AL7" s="1459"/>
      <c r="AM7" s="1459"/>
      <c r="AN7" s="1127"/>
      <c r="AO7" s="1128"/>
    </row>
    <row r="8" spans="1:44" ht="15.75" customHeight="1" thickBot="1" x14ac:dyDescent="0.25">
      <c r="A8" s="1370"/>
      <c r="B8" s="1371"/>
      <c r="C8" s="1371"/>
      <c r="D8" s="1371"/>
      <c r="E8" s="1371"/>
      <c r="F8" s="1371"/>
      <c r="G8" s="1371"/>
      <c r="H8" s="1371"/>
      <c r="I8" s="1371"/>
      <c r="J8" s="1371"/>
      <c r="K8" s="546"/>
      <c r="L8" s="546"/>
      <c r="M8" s="546"/>
      <c r="N8" s="1460"/>
      <c r="O8" s="1460"/>
      <c r="P8" s="1460"/>
      <c r="Q8" s="1460"/>
      <c r="R8" s="1460"/>
      <c r="S8" s="1460"/>
      <c r="T8" s="1460"/>
      <c r="U8" s="1460"/>
      <c r="V8" s="1460"/>
      <c r="W8" s="1460"/>
      <c r="X8" s="1460"/>
      <c r="Y8" s="1460"/>
      <c r="Z8" s="1460"/>
      <c r="AA8" s="1460"/>
      <c r="AB8" s="1460"/>
      <c r="AC8" s="1460"/>
      <c r="AD8" s="1460"/>
      <c r="AE8" s="1460"/>
      <c r="AF8" s="1460"/>
      <c r="AG8" s="1460"/>
      <c r="AH8" s="1460"/>
      <c r="AI8" s="1460"/>
      <c r="AJ8" s="1460"/>
      <c r="AK8" s="1460"/>
      <c r="AL8" s="1460"/>
      <c r="AM8" s="1460"/>
      <c r="AN8" s="1127"/>
      <c r="AO8" s="1128"/>
    </row>
    <row r="9" spans="1:44" ht="15.75" customHeight="1" thickBot="1" x14ac:dyDescent="0.25">
      <c r="A9" s="205" t="s">
        <v>1</v>
      </c>
      <c r="B9" s="206"/>
      <c r="C9" s="206"/>
      <c r="D9" s="206"/>
      <c r="E9" s="206"/>
      <c r="F9" s="206"/>
      <c r="G9" s="207"/>
      <c r="H9" s="208" t="s">
        <v>2</v>
      </c>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1127"/>
      <c r="AO9" s="1128"/>
    </row>
    <row r="10" spans="1:44" ht="48" customHeight="1" thickBot="1" x14ac:dyDescent="0.25">
      <c r="A10" s="1461" t="s">
        <v>3</v>
      </c>
      <c r="B10" s="1462"/>
      <c r="C10" s="1462" t="s">
        <v>4</v>
      </c>
      <c r="D10" s="1306" t="s">
        <v>5</v>
      </c>
      <c r="E10" s="1465" t="s">
        <v>6</v>
      </c>
      <c r="F10" s="1133" t="s">
        <v>7</v>
      </c>
      <c r="G10" s="1306" t="s">
        <v>8</v>
      </c>
      <c r="H10" s="1306" t="s">
        <v>9</v>
      </c>
      <c r="I10" s="1306" t="s">
        <v>10</v>
      </c>
      <c r="J10" s="1306" t="s">
        <v>11</v>
      </c>
      <c r="K10" s="1117" t="s">
        <v>12</v>
      </c>
      <c r="L10" s="1469" t="s">
        <v>13</v>
      </c>
      <c r="M10" s="1469" t="s">
        <v>14</v>
      </c>
      <c r="N10" s="1306" t="s">
        <v>15</v>
      </c>
      <c r="O10" s="1484" t="s">
        <v>16</v>
      </c>
      <c r="P10" s="1467" t="s">
        <v>17</v>
      </c>
      <c r="Q10" s="1468"/>
      <c r="R10" s="1467" t="s">
        <v>18</v>
      </c>
      <c r="S10" s="1468"/>
      <c r="T10" s="1467" t="s">
        <v>19</v>
      </c>
      <c r="U10" s="1468"/>
      <c r="V10" s="1467" t="s">
        <v>20</v>
      </c>
      <c r="W10" s="1468"/>
      <c r="X10" s="1467" t="s">
        <v>21</v>
      </c>
      <c r="Y10" s="1468"/>
      <c r="Z10" s="1467" t="s">
        <v>22</v>
      </c>
      <c r="AA10" s="1468"/>
      <c r="AB10" s="1467" t="s">
        <v>23</v>
      </c>
      <c r="AC10" s="1468"/>
      <c r="AD10" s="1467" t="s">
        <v>24</v>
      </c>
      <c r="AE10" s="1468"/>
      <c r="AF10" s="1467" t="s">
        <v>25</v>
      </c>
      <c r="AG10" s="1468"/>
      <c r="AH10" s="1467" t="s">
        <v>26</v>
      </c>
      <c r="AI10" s="1468"/>
      <c r="AJ10" s="1467" t="s">
        <v>27</v>
      </c>
      <c r="AK10" s="1468"/>
      <c r="AL10" s="1467" t="s">
        <v>28</v>
      </c>
      <c r="AM10" s="1468"/>
      <c r="AN10" s="1471" t="s">
        <v>17</v>
      </c>
      <c r="AO10" s="1472"/>
    </row>
    <row r="11" spans="1:44" ht="69.75" customHeight="1" thickBot="1" x14ac:dyDescent="0.25">
      <c r="A11" s="547" t="s">
        <v>30</v>
      </c>
      <c r="B11" s="548" t="s">
        <v>31</v>
      </c>
      <c r="C11" s="1463"/>
      <c r="D11" s="1464"/>
      <c r="E11" s="1466"/>
      <c r="F11" s="1134"/>
      <c r="G11" s="1464"/>
      <c r="H11" s="1464"/>
      <c r="I11" s="1464"/>
      <c r="J11" s="1464"/>
      <c r="K11" s="1118"/>
      <c r="L11" s="1470"/>
      <c r="M11" s="1470"/>
      <c r="N11" s="1464"/>
      <c r="O11" s="1485"/>
      <c r="P11" s="457" t="s">
        <v>32</v>
      </c>
      <c r="Q11" s="458" t="s">
        <v>33</v>
      </c>
      <c r="R11" s="457" t="s">
        <v>32</v>
      </c>
      <c r="S11" s="458" t="s">
        <v>33</v>
      </c>
      <c r="T11" s="457" t="s">
        <v>32</v>
      </c>
      <c r="U11" s="458" t="s">
        <v>33</v>
      </c>
      <c r="V11" s="457" t="s">
        <v>32</v>
      </c>
      <c r="W11" s="458" t="s">
        <v>33</v>
      </c>
      <c r="X11" s="457" t="s">
        <v>32</v>
      </c>
      <c r="Y11" s="458" t="s">
        <v>33</v>
      </c>
      <c r="Z11" s="457" t="s">
        <v>32</v>
      </c>
      <c r="AA11" s="458" t="s">
        <v>33</v>
      </c>
      <c r="AB11" s="457" t="s">
        <v>32</v>
      </c>
      <c r="AC11" s="458" t="s">
        <v>33</v>
      </c>
      <c r="AD11" s="457" t="s">
        <v>32</v>
      </c>
      <c r="AE11" s="458" t="s">
        <v>33</v>
      </c>
      <c r="AF11" s="457" t="s">
        <v>32</v>
      </c>
      <c r="AG11" s="458" t="s">
        <v>33</v>
      </c>
      <c r="AH11" s="457" t="s">
        <v>32</v>
      </c>
      <c r="AI11" s="458" t="s">
        <v>33</v>
      </c>
      <c r="AJ11" s="457" t="s">
        <v>32</v>
      </c>
      <c r="AK11" s="458" t="s">
        <v>33</v>
      </c>
      <c r="AL11" s="457" t="s">
        <v>32</v>
      </c>
      <c r="AM11" s="458" t="s">
        <v>33</v>
      </c>
      <c r="AN11" s="210" t="s">
        <v>501</v>
      </c>
      <c r="AO11" s="549" t="s">
        <v>35</v>
      </c>
    </row>
    <row r="12" spans="1:44" ht="109.5" customHeight="1" x14ac:dyDescent="0.2">
      <c r="A12" s="1473" t="s">
        <v>502</v>
      </c>
      <c r="B12" s="1476" t="s">
        <v>137</v>
      </c>
      <c r="C12" s="1248" t="s">
        <v>503</v>
      </c>
      <c r="D12" s="1479" t="s">
        <v>504</v>
      </c>
      <c r="E12" s="1253">
        <v>0.15</v>
      </c>
      <c r="F12" s="218" t="s">
        <v>55</v>
      </c>
      <c r="G12" s="956" t="s">
        <v>505</v>
      </c>
      <c r="H12" s="217" t="s">
        <v>506</v>
      </c>
      <c r="I12" s="218" t="s">
        <v>507</v>
      </c>
      <c r="J12" s="550">
        <v>2.5000000000000001E-2</v>
      </c>
      <c r="K12" s="551" t="s">
        <v>508</v>
      </c>
      <c r="L12" s="552">
        <v>45658</v>
      </c>
      <c r="M12" s="552">
        <v>46022</v>
      </c>
      <c r="N12" s="961" t="s">
        <v>509</v>
      </c>
      <c r="O12" s="554" t="s">
        <v>46</v>
      </c>
      <c r="P12" s="555"/>
      <c r="Q12" s="556">
        <v>8.3299999999999999E-2</v>
      </c>
      <c r="R12" s="555"/>
      <c r="S12" s="556">
        <v>8.3299999999999999E-2</v>
      </c>
      <c r="T12" s="555"/>
      <c r="U12" s="556">
        <v>8.3299999999999999E-2</v>
      </c>
      <c r="V12" s="555"/>
      <c r="W12" s="556">
        <v>8.3299999999999999E-2</v>
      </c>
      <c r="X12" s="555"/>
      <c r="Y12" s="556">
        <v>8.3299999999999999E-2</v>
      </c>
      <c r="Z12" s="555"/>
      <c r="AA12" s="556">
        <v>8.3299999999999999E-2</v>
      </c>
      <c r="AB12" s="555"/>
      <c r="AC12" s="556">
        <v>8.3299999999999999E-2</v>
      </c>
      <c r="AD12" s="555"/>
      <c r="AE12" s="556">
        <v>8.3299999999999999E-2</v>
      </c>
      <c r="AF12" s="555"/>
      <c r="AG12" s="556">
        <v>8.3299999999999999E-2</v>
      </c>
      <c r="AH12" s="555"/>
      <c r="AI12" s="556">
        <v>8.3299999999999999E-2</v>
      </c>
      <c r="AJ12" s="555"/>
      <c r="AK12" s="556">
        <v>8.3299999999999999E-2</v>
      </c>
      <c r="AL12" s="555"/>
      <c r="AM12" s="556">
        <v>8.3699999999999997E-2</v>
      </c>
      <c r="AN12" s="557"/>
      <c r="AO12" s="558"/>
      <c r="AQ12" s="184" t="s">
        <v>510</v>
      </c>
      <c r="AR12" s="184" t="s">
        <v>510</v>
      </c>
    </row>
    <row r="13" spans="1:44" ht="110.25" customHeight="1" x14ac:dyDescent="0.2">
      <c r="A13" s="1474"/>
      <c r="B13" s="1477"/>
      <c r="C13" s="1249"/>
      <c r="D13" s="1480"/>
      <c r="E13" s="1254"/>
      <c r="F13" s="229" t="s">
        <v>55</v>
      </c>
      <c r="G13" s="953" t="s">
        <v>511</v>
      </c>
      <c r="H13" s="32" t="s">
        <v>512</v>
      </c>
      <c r="I13" s="229" t="s">
        <v>513</v>
      </c>
      <c r="J13" s="559">
        <v>2.5000000000000001E-2</v>
      </c>
      <c r="K13" s="150" t="s">
        <v>508</v>
      </c>
      <c r="L13" s="134">
        <v>45658</v>
      </c>
      <c r="M13" s="134">
        <v>46022</v>
      </c>
      <c r="N13" s="962" t="s">
        <v>509</v>
      </c>
      <c r="O13" s="560" t="s">
        <v>50</v>
      </c>
      <c r="P13" s="490"/>
      <c r="Q13" s="561">
        <v>8.3299999999999999E-2</v>
      </c>
      <c r="R13" s="490"/>
      <c r="S13" s="561">
        <v>8.3299999999999999E-2</v>
      </c>
      <c r="T13" s="490"/>
      <c r="U13" s="561">
        <v>8.3299999999999999E-2</v>
      </c>
      <c r="V13" s="490"/>
      <c r="W13" s="561">
        <v>8.3299999999999999E-2</v>
      </c>
      <c r="X13" s="490"/>
      <c r="Y13" s="561">
        <v>8.3299999999999999E-2</v>
      </c>
      <c r="Z13" s="490"/>
      <c r="AA13" s="561">
        <v>8.3299999999999999E-2</v>
      </c>
      <c r="AB13" s="490"/>
      <c r="AC13" s="561">
        <v>8.3299999999999999E-2</v>
      </c>
      <c r="AD13" s="490"/>
      <c r="AE13" s="561">
        <v>8.3299999999999999E-2</v>
      </c>
      <c r="AF13" s="490"/>
      <c r="AG13" s="561">
        <v>8.3299999999999999E-2</v>
      </c>
      <c r="AH13" s="490"/>
      <c r="AI13" s="561">
        <v>8.3299999999999999E-2</v>
      </c>
      <c r="AJ13" s="490"/>
      <c r="AK13" s="561">
        <v>8.3299999999999999E-2</v>
      </c>
      <c r="AL13" s="490"/>
      <c r="AM13" s="561">
        <v>8.3699999999999997E-2</v>
      </c>
      <c r="AN13" s="562"/>
      <c r="AO13" s="563"/>
    </row>
    <row r="14" spans="1:44" ht="117" customHeight="1" x14ac:dyDescent="0.2">
      <c r="A14" s="1474"/>
      <c r="B14" s="1477"/>
      <c r="C14" s="1249"/>
      <c r="D14" s="1480"/>
      <c r="E14" s="1254"/>
      <c r="F14" s="229" t="s">
        <v>55</v>
      </c>
      <c r="G14" s="954" t="s">
        <v>514</v>
      </c>
      <c r="H14" s="564" t="s">
        <v>515</v>
      </c>
      <c r="I14" s="229" t="s">
        <v>516</v>
      </c>
      <c r="J14" s="559">
        <v>0.05</v>
      </c>
      <c r="K14" s="150" t="s">
        <v>508</v>
      </c>
      <c r="L14" s="134">
        <v>45658</v>
      </c>
      <c r="M14" s="134">
        <v>46022</v>
      </c>
      <c r="N14" s="962" t="s">
        <v>509</v>
      </c>
      <c r="O14" s="560">
        <v>1.3</v>
      </c>
      <c r="P14" s="490"/>
      <c r="Q14" s="561">
        <v>8.3299999999999999E-2</v>
      </c>
      <c r="R14" s="490"/>
      <c r="S14" s="561">
        <v>8.3299999999999999E-2</v>
      </c>
      <c r="T14" s="490"/>
      <c r="U14" s="561">
        <v>8.3299999999999999E-2</v>
      </c>
      <c r="V14" s="490"/>
      <c r="W14" s="561">
        <v>8.3299999999999999E-2</v>
      </c>
      <c r="X14" s="490"/>
      <c r="Y14" s="561">
        <v>8.3299999999999999E-2</v>
      </c>
      <c r="Z14" s="490"/>
      <c r="AA14" s="561">
        <v>8.3299999999999999E-2</v>
      </c>
      <c r="AB14" s="490"/>
      <c r="AC14" s="561">
        <v>8.3299999999999999E-2</v>
      </c>
      <c r="AD14" s="490"/>
      <c r="AE14" s="561">
        <v>8.3299999999999999E-2</v>
      </c>
      <c r="AF14" s="490"/>
      <c r="AG14" s="561">
        <v>8.3299999999999999E-2</v>
      </c>
      <c r="AH14" s="490"/>
      <c r="AI14" s="561">
        <v>8.3299999999999999E-2</v>
      </c>
      <c r="AJ14" s="490"/>
      <c r="AK14" s="561">
        <v>8.3299999999999999E-2</v>
      </c>
      <c r="AL14" s="490"/>
      <c r="AM14" s="561">
        <v>8.3699999999999997E-2</v>
      </c>
      <c r="AN14" s="562"/>
      <c r="AO14" s="563"/>
    </row>
    <row r="15" spans="1:44" ht="126.75" customHeight="1" thickBot="1" x14ac:dyDescent="0.25">
      <c r="A15" s="1474"/>
      <c r="B15" s="1477"/>
      <c r="C15" s="1249"/>
      <c r="D15" s="1480"/>
      <c r="E15" s="1254"/>
      <c r="F15" s="229" t="s">
        <v>55</v>
      </c>
      <c r="G15" s="953" t="s">
        <v>517</v>
      </c>
      <c r="H15" s="32" t="s">
        <v>518</v>
      </c>
      <c r="I15" s="229" t="s">
        <v>519</v>
      </c>
      <c r="J15" s="559">
        <v>0.05</v>
      </c>
      <c r="K15" s="150" t="s">
        <v>508</v>
      </c>
      <c r="L15" s="134">
        <v>45658</v>
      </c>
      <c r="M15" s="134">
        <v>46022</v>
      </c>
      <c r="N15" s="962" t="s">
        <v>509</v>
      </c>
      <c r="O15" s="565">
        <v>1.4</v>
      </c>
      <c r="P15" s="566"/>
      <c r="Q15" s="567">
        <v>8.3299999999999999E-2</v>
      </c>
      <c r="R15" s="566"/>
      <c r="S15" s="567">
        <v>8.3299999999999999E-2</v>
      </c>
      <c r="T15" s="566"/>
      <c r="U15" s="567">
        <v>8.3299999999999999E-2</v>
      </c>
      <c r="V15" s="566"/>
      <c r="W15" s="567">
        <v>8.3299999999999999E-2</v>
      </c>
      <c r="X15" s="566"/>
      <c r="Y15" s="567">
        <v>8.3299999999999999E-2</v>
      </c>
      <c r="Z15" s="566"/>
      <c r="AA15" s="567">
        <v>8.3299999999999999E-2</v>
      </c>
      <c r="AB15" s="566"/>
      <c r="AC15" s="567">
        <v>8.3299999999999999E-2</v>
      </c>
      <c r="AD15" s="566"/>
      <c r="AE15" s="567">
        <v>8.3299999999999999E-2</v>
      </c>
      <c r="AF15" s="566"/>
      <c r="AG15" s="567">
        <v>8.3299999999999999E-2</v>
      </c>
      <c r="AH15" s="566"/>
      <c r="AI15" s="567">
        <v>8.3299999999999999E-2</v>
      </c>
      <c r="AJ15" s="566"/>
      <c r="AK15" s="567">
        <v>8.3299999999999999E-2</v>
      </c>
      <c r="AL15" s="566"/>
      <c r="AM15" s="567">
        <v>8.3699999999999997E-2</v>
      </c>
      <c r="AN15" s="568"/>
      <c r="AO15" s="569"/>
    </row>
    <row r="16" spans="1:44" ht="82.5" customHeight="1" x14ac:dyDescent="0.2">
      <c r="A16" s="1474"/>
      <c r="B16" s="1477"/>
      <c r="C16" s="1249"/>
      <c r="D16" s="1480" t="s">
        <v>520</v>
      </c>
      <c r="E16" s="1254">
        <v>0.1</v>
      </c>
      <c r="F16" s="229" t="s">
        <v>55</v>
      </c>
      <c r="G16" s="953" t="s">
        <v>521</v>
      </c>
      <c r="H16" s="32" t="s">
        <v>522</v>
      </c>
      <c r="I16" s="229" t="s">
        <v>523</v>
      </c>
      <c r="J16" s="559">
        <v>0.05</v>
      </c>
      <c r="K16" s="150" t="s">
        <v>508</v>
      </c>
      <c r="L16" s="134">
        <v>45658</v>
      </c>
      <c r="M16" s="134">
        <v>46022</v>
      </c>
      <c r="N16" s="962" t="s">
        <v>509</v>
      </c>
      <c r="O16" s="570">
        <v>2.1</v>
      </c>
      <c r="P16" s="571"/>
      <c r="Q16" s="572">
        <v>8.3299999999999999E-2</v>
      </c>
      <c r="R16" s="571"/>
      <c r="S16" s="572">
        <v>8.3299999999999999E-2</v>
      </c>
      <c r="T16" s="571"/>
      <c r="U16" s="572">
        <v>8.3299999999999999E-2</v>
      </c>
      <c r="V16" s="571"/>
      <c r="W16" s="572">
        <v>8.3299999999999999E-2</v>
      </c>
      <c r="X16" s="571"/>
      <c r="Y16" s="572">
        <v>8.3299999999999999E-2</v>
      </c>
      <c r="Z16" s="571"/>
      <c r="AA16" s="572">
        <v>8.3299999999999999E-2</v>
      </c>
      <c r="AB16" s="571"/>
      <c r="AC16" s="572">
        <v>8.3299999999999999E-2</v>
      </c>
      <c r="AD16" s="571"/>
      <c r="AE16" s="572">
        <v>8.3299999999999999E-2</v>
      </c>
      <c r="AF16" s="571"/>
      <c r="AG16" s="572">
        <v>8.3299999999999999E-2</v>
      </c>
      <c r="AH16" s="571"/>
      <c r="AI16" s="572">
        <v>8.3299999999999999E-2</v>
      </c>
      <c r="AJ16" s="571"/>
      <c r="AK16" s="572">
        <v>8.3299999999999999E-2</v>
      </c>
      <c r="AL16" s="571"/>
      <c r="AM16" s="572">
        <v>8.3699999999999997E-2</v>
      </c>
      <c r="AN16" s="573"/>
      <c r="AO16" s="574"/>
    </row>
    <row r="17" spans="1:41" ht="102.75" customHeight="1" thickBot="1" x14ac:dyDescent="0.25">
      <c r="A17" s="1474"/>
      <c r="B17" s="1477"/>
      <c r="C17" s="1249"/>
      <c r="D17" s="1480"/>
      <c r="E17" s="1254"/>
      <c r="F17" s="229" t="s">
        <v>55</v>
      </c>
      <c r="G17" s="953" t="s">
        <v>524</v>
      </c>
      <c r="H17" s="32" t="s">
        <v>525</v>
      </c>
      <c r="I17" s="229" t="s">
        <v>526</v>
      </c>
      <c r="J17" s="559">
        <v>0.05</v>
      </c>
      <c r="K17" s="150" t="s">
        <v>508</v>
      </c>
      <c r="L17" s="134">
        <v>45658</v>
      </c>
      <c r="M17" s="134">
        <v>46022</v>
      </c>
      <c r="N17" s="962" t="s">
        <v>509</v>
      </c>
      <c r="O17" s="577" t="s">
        <v>222</v>
      </c>
      <c r="P17" s="578"/>
      <c r="Q17" s="579"/>
      <c r="R17" s="578"/>
      <c r="S17" s="579"/>
      <c r="T17" s="578"/>
      <c r="U17" s="579"/>
      <c r="V17" s="578"/>
      <c r="W17" s="579"/>
      <c r="X17" s="578"/>
      <c r="Y17" s="579"/>
      <c r="Z17" s="578"/>
      <c r="AA17" s="579"/>
      <c r="AB17" s="578"/>
      <c r="AC17" s="579"/>
      <c r="AD17" s="578"/>
      <c r="AE17" s="579"/>
      <c r="AF17" s="578"/>
      <c r="AG17" s="579">
        <v>1</v>
      </c>
      <c r="AH17" s="578"/>
      <c r="AI17" s="579"/>
      <c r="AJ17" s="578"/>
      <c r="AK17" s="579"/>
      <c r="AL17" s="578"/>
      <c r="AM17" s="579"/>
      <c r="AN17" s="580"/>
      <c r="AO17" s="581"/>
    </row>
    <row r="18" spans="1:41" ht="69.75" customHeight="1" x14ac:dyDescent="0.2">
      <c r="A18" s="1474"/>
      <c r="B18" s="1477"/>
      <c r="C18" s="1249"/>
      <c r="D18" s="1480" t="s">
        <v>527</v>
      </c>
      <c r="E18" s="1254">
        <v>0.15</v>
      </c>
      <c r="F18" s="229" t="s">
        <v>55</v>
      </c>
      <c r="G18" s="955" t="s">
        <v>528</v>
      </c>
      <c r="H18" s="32" t="s">
        <v>529</v>
      </c>
      <c r="I18" s="32" t="s">
        <v>530</v>
      </c>
      <c r="J18" s="559">
        <v>2.5000000000000001E-2</v>
      </c>
      <c r="K18" s="150" t="s">
        <v>508</v>
      </c>
      <c r="L18" s="134">
        <v>45658</v>
      </c>
      <c r="M18" s="134">
        <v>46022</v>
      </c>
      <c r="N18" s="962" t="s">
        <v>509</v>
      </c>
      <c r="O18" s="570" t="s">
        <v>72</v>
      </c>
      <c r="P18" s="582"/>
      <c r="Q18" s="583">
        <v>1</v>
      </c>
      <c r="R18" s="582"/>
      <c r="S18" s="583"/>
      <c r="T18" s="582"/>
      <c r="U18" s="583"/>
      <c r="V18" s="582"/>
      <c r="W18" s="583"/>
      <c r="X18" s="582"/>
      <c r="Y18" s="583"/>
      <c r="Z18" s="582"/>
      <c r="AA18" s="583"/>
      <c r="AB18" s="582"/>
      <c r="AC18" s="583"/>
      <c r="AD18" s="582"/>
      <c r="AE18" s="583"/>
      <c r="AF18" s="582"/>
      <c r="AG18" s="583"/>
      <c r="AH18" s="582"/>
      <c r="AI18" s="583"/>
      <c r="AJ18" s="582"/>
      <c r="AK18" s="583"/>
      <c r="AL18" s="582"/>
      <c r="AM18" s="583"/>
      <c r="AN18" s="584"/>
      <c r="AO18" s="574"/>
    </row>
    <row r="19" spans="1:41" ht="69.75" customHeight="1" x14ac:dyDescent="0.2">
      <c r="A19" s="1474"/>
      <c r="B19" s="1477"/>
      <c r="C19" s="1249"/>
      <c r="D19" s="1480"/>
      <c r="E19" s="1254"/>
      <c r="F19" s="229" t="s">
        <v>55</v>
      </c>
      <c r="G19" s="955" t="s">
        <v>531</v>
      </c>
      <c r="H19" s="32" t="s">
        <v>532</v>
      </c>
      <c r="I19" s="32" t="s">
        <v>530</v>
      </c>
      <c r="J19" s="559">
        <v>2.5000000000000001E-2</v>
      </c>
      <c r="K19" s="150" t="s">
        <v>508</v>
      </c>
      <c r="L19" s="134">
        <v>45658</v>
      </c>
      <c r="M19" s="134">
        <v>46022</v>
      </c>
      <c r="N19" s="962" t="s">
        <v>509</v>
      </c>
      <c r="O19" s="585" t="s">
        <v>163</v>
      </c>
      <c r="P19" s="586"/>
      <c r="Q19" s="587">
        <v>1</v>
      </c>
      <c r="R19" s="586"/>
      <c r="S19" s="587"/>
      <c r="T19" s="586"/>
      <c r="U19" s="587"/>
      <c r="V19" s="586"/>
      <c r="W19" s="587"/>
      <c r="X19" s="586"/>
      <c r="Y19" s="587"/>
      <c r="Z19" s="586"/>
      <c r="AA19" s="587"/>
      <c r="AB19" s="586"/>
      <c r="AC19" s="587"/>
      <c r="AD19" s="586"/>
      <c r="AE19" s="587"/>
      <c r="AF19" s="586"/>
      <c r="AG19" s="587"/>
      <c r="AH19" s="586"/>
      <c r="AI19" s="587"/>
      <c r="AJ19" s="586"/>
      <c r="AK19" s="587"/>
      <c r="AL19" s="586"/>
      <c r="AM19" s="587"/>
      <c r="AN19" s="588"/>
      <c r="AO19" s="589"/>
    </row>
    <row r="20" spans="1:41" ht="69.75" customHeight="1" x14ac:dyDescent="0.2">
      <c r="A20" s="1474"/>
      <c r="B20" s="1477"/>
      <c r="C20" s="1249"/>
      <c r="D20" s="1480"/>
      <c r="E20" s="1254"/>
      <c r="F20" s="229" t="s">
        <v>55</v>
      </c>
      <c r="G20" s="955" t="s">
        <v>533</v>
      </c>
      <c r="H20" s="32" t="s">
        <v>534</v>
      </c>
      <c r="I20" s="32" t="s">
        <v>530</v>
      </c>
      <c r="J20" s="559">
        <v>2.5000000000000001E-2</v>
      </c>
      <c r="K20" s="150" t="s">
        <v>508</v>
      </c>
      <c r="L20" s="134">
        <v>45658</v>
      </c>
      <c r="M20" s="134">
        <v>46022</v>
      </c>
      <c r="N20" s="962" t="s">
        <v>509</v>
      </c>
      <c r="O20" s="585" t="s">
        <v>168</v>
      </c>
      <c r="P20" s="586"/>
      <c r="Q20" s="587">
        <v>1</v>
      </c>
      <c r="R20" s="586"/>
      <c r="S20" s="587"/>
      <c r="T20" s="586"/>
      <c r="U20" s="587"/>
      <c r="V20" s="586"/>
      <c r="W20" s="587"/>
      <c r="X20" s="586"/>
      <c r="Y20" s="587"/>
      <c r="Z20" s="586"/>
      <c r="AA20" s="587"/>
      <c r="AB20" s="586"/>
      <c r="AC20" s="587"/>
      <c r="AD20" s="586"/>
      <c r="AE20" s="587"/>
      <c r="AF20" s="586"/>
      <c r="AG20" s="587"/>
      <c r="AH20" s="586"/>
      <c r="AI20" s="587"/>
      <c r="AJ20" s="586"/>
      <c r="AK20" s="587"/>
      <c r="AL20" s="586"/>
      <c r="AM20" s="587"/>
      <c r="AN20" s="588"/>
      <c r="AO20" s="589"/>
    </row>
    <row r="21" spans="1:41" ht="69.75" customHeight="1" x14ac:dyDescent="0.2">
      <c r="A21" s="1474"/>
      <c r="B21" s="1477"/>
      <c r="C21" s="1249"/>
      <c r="D21" s="1480"/>
      <c r="E21" s="1254"/>
      <c r="F21" s="229" t="s">
        <v>55</v>
      </c>
      <c r="G21" s="955" t="s">
        <v>535</v>
      </c>
      <c r="H21" s="32" t="s">
        <v>536</v>
      </c>
      <c r="I21" s="32" t="s">
        <v>530</v>
      </c>
      <c r="J21" s="559">
        <v>2.5000000000000001E-2</v>
      </c>
      <c r="K21" s="150" t="s">
        <v>508</v>
      </c>
      <c r="L21" s="134">
        <v>45658</v>
      </c>
      <c r="M21" s="134">
        <v>46022</v>
      </c>
      <c r="N21" s="962" t="s">
        <v>509</v>
      </c>
      <c r="O21" s="585" t="s">
        <v>173</v>
      </c>
      <c r="P21" s="586"/>
      <c r="Q21" s="587">
        <v>1</v>
      </c>
      <c r="R21" s="586"/>
      <c r="S21" s="587"/>
      <c r="T21" s="586"/>
      <c r="U21" s="587"/>
      <c r="V21" s="586"/>
      <c r="W21" s="587"/>
      <c r="X21" s="586"/>
      <c r="Y21" s="587"/>
      <c r="Z21" s="586"/>
      <c r="AA21" s="587"/>
      <c r="AB21" s="586"/>
      <c r="AC21" s="587"/>
      <c r="AD21" s="586"/>
      <c r="AE21" s="587"/>
      <c r="AF21" s="586"/>
      <c r="AG21" s="587"/>
      <c r="AH21" s="586"/>
      <c r="AI21" s="587"/>
      <c r="AJ21" s="586"/>
      <c r="AK21" s="587"/>
      <c r="AL21" s="586"/>
      <c r="AM21" s="587"/>
      <c r="AN21" s="588"/>
      <c r="AO21" s="589"/>
    </row>
    <row r="22" spans="1:41" ht="76.5" customHeight="1" x14ac:dyDescent="0.2">
      <c r="A22" s="1474"/>
      <c r="B22" s="1477"/>
      <c r="C22" s="1249"/>
      <c r="D22" s="1480"/>
      <c r="E22" s="1254"/>
      <c r="F22" s="229" t="s">
        <v>55</v>
      </c>
      <c r="G22" s="955" t="s">
        <v>537</v>
      </c>
      <c r="H22" s="32" t="s">
        <v>538</v>
      </c>
      <c r="I22" s="32" t="s">
        <v>530</v>
      </c>
      <c r="J22" s="559">
        <v>2.5000000000000001E-2</v>
      </c>
      <c r="K22" s="150" t="s">
        <v>508</v>
      </c>
      <c r="L22" s="134">
        <v>45658</v>
      </c>
      <c r="M22" s="134">
        <v>46022</v>
      </c>
      <c r="N22" s="962" t="s">
        <v>509</v>
      </c>
      <c r="O22" s="585" t="s">
        <v>539</v>
      </c>
      <c r="P22" s="586"/>
      <c r="Q22" s="587">
        <v>1</v>
      </c>
      <c r="R22" s="586"/>
      <c r="S22" s="587"/>
      <c r="T22" s="586"/>
      <c r="U22" s="587"/>
      <c r="V22" s="586"/>
      <c r="W22" s="587"/>
      <c r="X22" s="586"/>
      <c r="Y22" s="587"/>
      <c r="Z22" s="586"/>
      <c r="AA22" s="587"/>
      <c r="AB22" s="586"/>
      <c r="AC22" s="587"/>
      <c r="AD22" s="586"/>
      <c r="AE22" s="587"/>
      <c r="AF22" s="586"/>
      <c r="AG22" s="587"/>
      <c r="AH22" s="586"/>
      <c r="AI22" s="587"/>
      <c r="AJ22" s="586"/>
      <c r="AK22" s="587"/>
      <c r="AL22" s="586"/>
      <c r="AM22" s="587"/>
      <c r="AN22" s="588"/>
      <c r="AO22" s="589"/>
    </row>
    <row r="23" spans="1:41" ht="68.25" customHeight="1" thickBot="1" x14ac:dyDescent="0.25">
      <c r="A23" s="1474"/>
      <c r="B23" s="1477"/>
      <c r="C23" s="1249"/>
      <c r="D23" s="1480"/>
      <c r="E23" s="1254"/>
      <c r="F23" s="229" t="s">
        <v>55</v>
      </c>
      <c r="G23" s="955" t="s">
        <v>540</v>
      </c>
      <c r="H23" s="32" t="s">
        <v>541</v>
      </c>
      <c r="I23" s="32" t="s">
        <v>530</v>
      </c>
      <c r="J23" s="559">
        <v>2.5000000000000001E-2</v>
      </c>
      <c r="K23" s="150" t="s">
        <v>508</v>
      </c>
      <c r="L23" s="134">
        <v>45658</v>
      </c>
      <c r="M23" s="134">
        <v>46022</v>
      </c>
      <c r="N23" s="962" t="s">
        <v>509</v>
      </c>
      <c r="O23" s="602" t="s">
        <v>542</v>
      </c>
      <c r="P23" s="603"/>
      <c r="Q23" s="604">
        <v>1</v>
      </c>
      <c r="R23" s="603"/>
      <c r="S23" s="604"/>
      <c r="T23" s="603"/>
      <c r="U23" s="604"/>
      <c r="V23" s="603"/>
      <c r="W23" s="604"/>
      <c r="X23" s="603"/>
      <c r="Y23" s="604"/>
      <c r="Z23" s="603"/>
      <c r="AA23" s="604"/>
      <c r="AB23" s="603"/>
      <c r="AC23" s="604"/>
      <c r="AD23" s="603"/>
      <c r="AE23" s="604"/>
      <c r="AF23" s="603"/>
      <c r="AG23" s="604"/>
      <c r="AH23" s="603"/>
      <c r="AI23" s="604"/>
      <c r="AJ23" s="603"/>
      <c r="AK23" s="604"/>
      <c r="AL23" s="603"/>
      <c r="AM23" s="604"/>
      <c r="AN23" s="605"/>
      <c r="AO23" s="606"/>
    </row>
    <row r="24" spans="1:41" ht="74.25" customHeight="1" x14ac:dyDescent="0.2">
      <c r="A24" s="1474"/>
      <c r="B24" s="1477"/>
      <c r="C24" s="1249"/>
      <c r="D24" s="1480" t="s">
        <v>543</v>
      </c>
      <c r="E24" s="1254">
        <v>0.15</v>
      </c>
      <c r="F24" s="229" t="s">
        <v>55</v>
      </c>
      <c r="G24" s="1483" t="s">
        <v>544</v>
      </c>
      <c r="H24" s="32" t="s">
        <v>545</v>
      </c>
      <c r="I24" s="32" t="s">
        <v>546</v>
      </c>
      <c r="J24" s="559">
        <v>0.08</v>
      </c>
      <c r="K24" s="150" t="s">
        <v>508</v>
      </c>
      <c r="L24" s="134">
        <v>45658</v>
      </c>
      <c r="M24" s="134">
        <v>46022</v>
      </c>
      <c r="N24" s="962" t="s">
        <v>509</v>
      </c>
      <c r="O24" s="958" t="s">
        <v>77</v>
      </c>
      <c r="P24" s="584"/>
      <c r="Q24" s="610">
        <v>1</v>
      </c>
      <c r="R24" s="584"/>
      <c r="S24" s="610">
        <v>1</v>
      </c>
      <c r="T24" s="584"/>
      <c r="U24" s="610">
        <v>1</v>
      </c>
      <c r="V24" s="584"/>
      <c r="W24" s="610">
        <v>1</v>
      </c>
      <c r="X24" s="584"/>
      <c r="Y24" s="610">
        <v>1</v>
      </c>
      <c r="Z24" s="584"/>
      <c r="AA24" s="610">
        <v>1</v>
      </c>
      <c r="AB24" s="584"/>
      <c r="AC24" s="610">
        <v>2</v>
      </c>
      <c r="AD24" s="584"/>
      <c r="AE24" s="610">
        <v>1</v>
      </c>
      <c r="AF24" s="584"/>
      <c r="AG24" s="610">
        <v>1</v>
      </c>
      <c r="AH24" s="584"/>
      <c r="AI24" s="610">
        <v>1</v>
      </c>
      <c r="AJ24" s="584"/>
      <c r="AK24" s="610">
        <v>1</v>
      </c>
      <c r="AL24" s="584"/>
      <c r="AM24" s="610">
        <v>2</v>
      </c>
      <c r="AN24" s="584"/>
      <c r="AO24" s="574"/>
    </row>
    <row r="25" spans="1:41" ht="66.75" customHeight="1" x14ac:dyDescent="0.2">
      <c r="A25" s="1474"/>
      <c r="B25" s="1477"/>
      <c r="C25" s="1249"/>
      <c r="D25" s="1480"/>
      <c r="E25" s="1254"/>
      <c r="F25" s="229" t="s">
        <v>55</v>
      </c>
      <c r="G25" s="1483"/>
      <c r="H25" s="32" t="s">
        <v>547</v>
      </c>
      <c r="I25" s="32" t="s">
        <v>548</v>
      </c>
      <c r="J25" s="559">
        <v>0.02</v>
      </c>
      <c r="K25" s="150" t="s">
        <v>508</v>
      </c>
      <c r="L25" s="134">
        <v>45658</v>
      </c>
      <c r="M25" s="134">
        <v>46022</v>
      </c>
      <c r="N25" s="962" t="s">
        <v>509</v>
      </c>
      <c r="O25" s="959" t="s">
        <v>77</v>
      </c>
      <c r="P25" s="234"/>
      <c r="Q25" s="608"/>
      <c r="R25" s="234"/>
      <c r="S25" s="608"/>
      <c r="T25" s="234"/>
      <c r="U25" s="608"/>
      <c r="V25" s="234"/>
      <c r="W25" s="608"/>
      <c r="X25" s="234"/>
      <c r="Y25" s="608"/>
      <c r="Z25" s="234"/>
      <c r="AA25" s="608">
        <v>1</v>
      </c>
      <c r="AB25" s="234"/>
      <c r="AC25" s="608"/>
      <c r="AD25" s="234"/>
      <c r="AE25" s="608"/>
      <c r="AF25" s="234"/>
      <c r="AG25" s="608"/>
      <c r="AH25" s="234"/>
      <c r="AI25" s="608"/>
      <c r="AJ25" s="234"/>
      <c r="AK25" s="608"/>
      <c r="AL25" s="234"/>
      <c r="AM25" s="608"/>
      <c r="AN25" s="594"/>
      <c r="AO25" s="611"/>
    </row>
    <row r="26" spans="1:41" ht="66.75" customHeight="1" x14ac:dyDescent="0.2">
      <c r="A26" s="1474"/>
      <c r="B26" s="1477"/>
      <c r="C26" s="1249"/>
      <c r="D26" s="1480"/>
      <c r="E26" s="1254"/>
      <c r="F26" s="229" t="s">
        <v>55</v>
      </c>
      <c r="G26" s="1483"/>
      <c r="H26" s="32" t="s">
        <v>549</v>
      </c>
      <c r="I26" s="32" t="s">
        <v>550</v>
      </c>
      <c r="J26" s="559">
        <v>0.03</v>
      </c>
      <c r="K26" s="150"/>
      <c r="L26" s="134">
        <v>45658</v>
      </c>
      <c r="M26" s="134">
        <v>46022</v>
      </c>
      <c r="N26" s="962"/>
      <c r="O26" s="959" t="s">
        <v>77</v>
      </c>
      <c r="P26" s="234"/>
      <c r="Q26" s="609">
        <v>8.3299999999999999E-2</v>
      </c>
      <c r="R26" s="234"/>
      <c r="S26" s="609">
        <v>8.3299999999999999E-2</v>
      </c>
      <c r="T26" s="234"/>
      <c r="U26" s="609">
        <v>8.3299999999999999E-2</v>
      </c>
      <c r="V26" s="234"/>
      <c r="W26" s="609">
        <v>8.3299999999999999E-2</v>
      </c>
      <c r="X26" s="234"/>
      <c r="Y26" s="609">
        <v>8.3299999999999999E-2</v>
      </c>
      <c r="Z26" s="234"/>
      <c r="AA26" s="609">
        <v>8.3299999999999999E-2</v>
      </c>
      <c r="AB26" s="234"/>
      <c r="AC26" s="609">
        <v>8.3299999999999999E-2</v>
      </c>
      <c r="AD26" s="234"/>
      <c r="AE26" s="609">
        <v>8.3299999999999999E-2</v>
      </c>
      <c r="AF26" s="234"/>
      <c r="AG26" s="609">
        <v>8.3299999999999999E-2</v>
      </c>
      <c r="AH26" s="234"/>
      <c r="AI26" s="609">
        <v>8.3299999999999999E-2</v>
      </c>
      <c r="AJ26" s="234"/>
      <c r="AK26" s="609">
        <v>8.3299999999999999E-2</v>
      </c>
      <c r="AL26" s="234"/>
      <c r="AM26" s="609">
        <v>8.3699999999999997E-2</v>
      </c>
      <c r="AN26" s="594"/>
      <c r="AO26" s="611"/>
    </row>
    <row r="27" spans="1:41" ht="86.25" customHeight="1" thickBot="1" x14ac:dyDescent="0.25">
      <c r="A27" s="1474"/>
      <c r="B27" s="1477"/>
      <c r="C27" s="1249"/>
      <c r="D27" s="1480"/>
      <c r="E27" s="1254"/>
      <c r="F27" s="229" t="s">
        <v>55</v>
      </c>
      <c r="G27" s="1483"/>
      <c r="H27" s="564" t="s">
        <v>551</v>
      </c>
      <c r="I27" s="564" t="s">
        <v>552</v>
      </c>
      <c r="J27" s="559">
        <v>0.02</v>
      </c>
      <c r="K27" s="150" t="s">
        <v>508</v>
      </c>
      <c r="L27" s="134">
        <v>45658</v>
      </c>
      <c r="M27" s="134">
        <v>46022</v>
      </c>
      <c r="N27" s="962" t="s">
        <v>509</v>
      </c>
      <c r="O27" s="960" t="s">
        <v>77</v>
      </c>
      <c r="P27" s="612"/>
      <c r="Q27" s="613">
        <v>8.3299999999999999E-2</v>
      </c>
      <c r="R27" s="612"/>
      <c r="S27" s="613">
        <v>8.3299999999999999E-2</v>
      </c>
      <c r="T27" s="612"/>
      <c r="U27" s="613">
        <v>8.3299999999999999E-2</v>
      </c>
      <c r="V27" s="612"/>
      <c r="W27" s="613">
        <v>8.3299999999999999E-2</v>
      </c>
      <c r="X27" s="612"/>
      <c r="Y27" s="613">
        <v>8.3299999999999999E-2</v>
      </c>
      <c r="Z27" s="612"/>
      <c r="AA27" s="613">
        <v>8.3299999999999999E-2</v>
      </c>
      <c r="AB27" s="612"/>
      <c r="AC27" s="613">
        <v>8.3299999999999999E-2</v>
      </c>
      <c r="AD27" s="612"/>
      <c r="AE27" s="613">
        <v>8.3299999999999999E-2</v>
      </c>
      <c r="AF27" s="612"/>
      <c r="AG27" s="613">
        <v>8.3299999999999999E-2</v>
      </c>
      <c r="AH27" s="612"/>
      <c r="AI27" s="613">
        <v>8.3299999999999999E-2</v>
      </c>
      <c r="AJ27" s="612"/>
      <c r="AK27" s="613">
        <v>8.3299999999999999E-2</v>
      </c>
      <c r="AL27" s="612"/>
      <c r="AM27" s="613">
        <v>8.3699999999999997E-2</v>
      </c>
      <c r="AN27" s="612"/>
      <c r="AO27" s="581"/>
    </row>
    <row r="28" spans="1:41" ht="59.25" customHeight="1" x14ac:dyDescent="0.2">
      <c r="A28" s="1474"/>
      <c r="B28" s="1477"/>
      <c r="C28" s="1249"/>
      <c r="D28" s="1480" t="s">
        <v>553</v>
      </c>
      <c r="E28" s="1254">
        <v>0.1</v>
      </c>
      <c r="F28" s="229" t="s">
        <v>55</v>
      </c>
      <c r="G28" s="953" t="s">
        <v>554</v>
      </c>
      <c r="H28" s="32" t="s">
        <v>555</v>
      </c>
      <c r="I28" s="32" t="s">
        <v>556</v>
      </c>
      <c r="J28" s="559">
        <v>2.5000000000000001E-2</v>
      </c>
      <c r="K28" s="150" t="s">
        <v>508</v>
      </c>
      <c r="L28" s="134">
        <v>45658</v>
      </c>
      <c r="M28" s="134">
        <v>46022</v>
      </c>
      <c r="N28" s="962" t="s">
        <v>509</v>
      </c>
      <c r="O28" s="590" t="s">
        <v>86</v>
      </c>
      <c r="P28" s="591"/>
      <c r="Q28" s="592"/>
      <c r="R28" s="591"/>
      <c r="S28" s="592">
        <v>3</v>
      </c>
      <c r="T28" s="591"/>
      <c r="U28" s="592"/>
      <c r="V28" s="591"/>
      <c r="W28" s="592"/>
      <c r="X28" s="591"/>
      <c r="Y28" s="592"/>
      <c r="Z28" s="591"/>
      <c r="AA28" s="592"/>
      <c r="AB28" s="591"/>
      <c r="AC28" s="592"/>
      <c r="AD28" s="591"/>
      <c r="AE28" s="592"/>
      <c r="AF28" s="591"/>
      <c r="AG28" s="592"/>
      <c r="AH28" s="591"/>
      <c r="AI28" s="592"/>
      <c r="AJ28" s="591"/>
      <c r="AK28" s="592"/>
      <c r="AL28" s="591"/>
      <c r="AM28" s="592"/>
      <c r="AN28" s="593"/>
      <c r="AO28" s="607"/>
    </row>
    <row r="29" spans="1:41" ht="59.25" customHeight="1" x14ac:dyDescent="0.2">
      <c r="A29" s="1474"/>
      <c r="B29" s="1477"/>
      <c r="C29" s="1249"/>
      <c r="D29" s="1480"/>
      <c r="E29" s="1254"/>
      <c r="F29" s="229" t="s">
        <v>55</v>
      </c>
      <c r="G29" s="953" t="s">
        <v>557</v>
      </c>
      <c r="H29" s="32" t="s">
        <v>558</v>
      </c>
      <c r="I29" s="32" t="s">
        <v>559</v>
      </c>
      <c r="J29" s="559">
        <v>2.5000000000000001E-2</v>
      </c>
      <c r="K29" s="150" t="s">
        <v>508</v>
      </c>
      <c r="L29" s="134">
        <v>45658</v>
      </c>
      <c r="M29" s="134">
        <v>46022</v>
      </c>
      <c r="N29" s="962" t="s">
        <v>509</v>
      </c>
      <c r="O29" s="585" t="s">
        <v>90</v>
      </c>
      <c r="P29" s="586"/>
      <c r="Q29" s="321"/>
      <c r="R29" s="586"/>
      <c r="S29" s="321">
        <v>100</v>
      </c>
      <c r="T29" s="586"/>
      <c r="U29" s="321"/>
      <c r="V29" s="586"/>
      <c r="W29" s="321"/>
      <c r="X29" s="586"/>
      <c r="Y29" s="321"/>
      <c r="Z29" s="586"/>
      <c r="AA29" s="321"/>
      <c r="AB29" s="586"/>
      <c r="AC29" s="321"/>
      <c r="AD29" s="586"/>
      <c r="AE29" s="321"/>
      <c r="AF29" s="586"/>
      <c r="AG29" s="321"/>
      <c r="AH29" s="586"/>
      <c r="AI29" s="321"/>
      <c r="AJ29" s="586"/>
      <c r="AK29" s="321"/>
      <c r="AL29" s="586"/>
      <c r="AM29" s="321"/>
      <c r="AN29" s="588"/>
      <c r="AO29" s="160"/>
    </row>
    <row r="30" spans="1:41" ht="93.75" customHeight="1" x14ac:dyDescent="0.2">
      <c r="A30" s="1474"/>
      <c r="B30" s="1477"/>
      <c r="C30" s="1249"/>
      <c r="D30" s="1480"/>
      <c r="E30" s="1254"/>
      <c r="F30" s="229" t="s">
        <v>55</v>
      </c>
      <c r="G30" s="953" t="s">
        <v>560</v>
      </c>
      <c r="H30" s="32" t="s">
        <v>561</v>
      </c>
      <c r="I30" s="32" t="s">
        <v>562</v>
      </c>
      <c r="J30" s="559">
        <v>2.5000000000000001E-2</v>
      </c>
      <c r="K30" s="150" t="s">
        <v>508</v>
      </c>
      <c r="L30" s="134">
        <v>45658</v>
      </c>
      <c r="M30" s="134">
        <v>46022</v>
      </c>
      <c r="N30" s="962" t="s">
        <v>509</v>
      </c>
      <c r="O30" s="585">
        <v>5.3</v>
      </c>
      <c r="P30" s="586"/>
      <c r="Q30" s="321"/>
      <c r="R30" s="586"/>
      <c r="S30" s="321">
        <v>100</v>
      </c>
      <c r="T30" s="586"/>
      <c r="U30" s="321"/>
      <c r="V30" s="586"/>
      <c r="W30" s="321"/>
      <c r="X30" s="586"/>
      <c r="Y30" s="321"/>
      <c r="Z30" s="586"/>
      <c r="AA30" s="321"/>
      <c r="AB30" s="586"/>
      <c r="AC30" s="321"/>
      <c r="AD30" s="586"/>
      <c r="AE30" s="321"/>
      <c r="AF30" s="586"/>
      <c r="AG30" s="321"/>
      <c r="AH30" s="586"/>
      <c r="AI30" s="321"/>
      <c r="AJ30" s="586"/>
      <c r="AK30" s="321" t="s">
        <v>510</v>
      </c>
      <c r="AL30" s="586"/>
      <c r="AM30" s="321"/>
      <c r="AN30" s="588"/>
      <c r="AO30" s="160"/>
    </row>
    <row r="31" spans="1:41" ht="72.75" customHeight="1" thickBot="1" x14ac:dyDescent="0.25">
      <c r="A31" s="1474"/>
      <c r="B31" s="1477"/>
      <c r="C31" s="1249"/>
      <c r="D31" s="1480"/>
      <c r="E31" s="1254"/>
      <c r="F31" s="229" t="s">
        <v>55</v>
      </c>
      <c r="G31" s="953" t="s">
        <v>563</v>
      </c>
      <c r="H31" s="32" t="s">
        <v>561</v>
      </c>
      <c r="I31" s="32" t="s">
        <v>564</v>
      </c>
      <c r="J31" s="559">
        <v>2.5000000000000001E-2</v>
      </c>
      <c r="K31" s="150" t="s">
        <v>508</v>
      </c>
      <c r="L31" s="134">
        <v>45658</v>
      </c>
      <c r="M31" s="134">
        <v>46022</v>
      </c>
      <c r="N31" s="962" t="s">
        <v>509</v>
      </c>
      <c r="O31" s="602" t="s">
        <v>565</v>
      </c>
      <c r="P31" s="603"/>
      <c r="Q31" s="614"/>
      <c r="R31" s="603"/>
      <c r="S31" s="614"/>
      <c r="T31" s="603"/>
      <c r="U31" s="614"/>
      <c r="V31" s="603"/>
      <c r="W31" s="614"/>
      <c r="X31" s="603"/>
      <c r="Y31" s="614"/>
      <c r="Z31" s="603"/>
      <c r="AA31" s="614"/>
      <c r="AB31" s="603"/>
      <c r="AC31" s="614"/>
      <c r="AD31" s="603"/>
      <c r="AE31" s="614">
        <v>100</v>
      </c>
      <c r="AF31" s="603"/>
      <c r="AG31" s="614"/>
      <c r="AH31" s="603"/>
      <c r="AI31" s="614"/>
      <c r="AJ31" s="603"/>
      <c r="AK31" s="614"/>
      <c r="AL31" s="603"/>
      <c r="AM31" s="614"/>
      <c r="AN31" s="605"/>
      <c r="AO31" s="615"/>
    </row>
    <row r="32" spans="1:41" ht="85.5" customHeight="1" thickBot="1" x14ac:dyDescent="0.25">
      <c r="A32" s="1474"/>
      <c r="B32" s="1477"/>
      <c r="C32" s="1249"/>
      <c r="D32" s="563" t="s">
        <v>566</v>
      </c>
      <c r="E32" s="229">
        <v>0.1</v>
      </c>
      <c r="F32" s="229" t="s">
        <v>55</v>
      </c>
      <c r="G32" s="563" t="s">
        <v>567</v>
      </c>
      <c r="H32" s="32" t="s">
        <v>568</v>
      </c>
      <c r="I32" s="32" t="s">
        <v>569</v>
      </c>
      <c r="J32" s="559">
        <v>0.1</v>
      </c>
      <c r="K32" s="150" t="s">
        <v>508</v>
      </c>
      <c r="L32" s="134">
        <v>45658</v>
      </c>
      <c r="M32" s="134">
        <v>46022</v>
      </c>
      <c r="N32" s="962" t="s">
        <v>509</v>
      </c>
      <c r="O32" s="618" t="s">
        <v>284</v>
      </c>
      <c r="P32" s="619"/>
      <c r="Q32" s="620">
        <v>8.3299999999999999E-2</v>
      </c>
      <c r="R32" s="619"/>
      <c r="S32" s="620">
        <v>8.3299999999999999E-2</v>
      </c>
      <c r="T32" s="619"/>
      <c r="U32" s="620">
        <v>8.3299999999999999E-2</v>
      </c>
      <c r="V32" s="619"/>
      <c r="W32" s="620">
        <v>8.3299999999999999E-2</v>
      </c>
      <c r="X32" s="619"/>
      <c r="Y32" s="620">
        <v>8.3299999999999999E-2</v>
      </c>
      <c r="Z32" s="619"/>
      <c r="AA32" s="620">
        <v>8.3299999999999999E-2</v>
      </c>
      <c r="AB32" s="619"/>
      <c r="AC32" s="620">
        <v>8.3299999999999999E-2</v>
      </c>
      <c r="AD32" s="619"/>
      <c r="AE32" s="620">
        <v>8.3299999999999999E-2</v>
      </c>
      <c r="AF32" s="619"/>
      <c r="AG32" s="620">
        <v>8.3299999999999999E-2</v>
      </c>
      <c r="AH32" s="619"/>
      <c r="AI32" s="620">
        <v>8.3299999999999999E-2</v>
      </c>
      <c r="AJ32" s="619"/>
      <c r="AK32" s="620">
        <v>8.3299999999999999E-2</v>
      </c>
      <c r="AL32" s="619"/>
      <c r="AM32" s="620">
        <v>8.3699999999999997E-2</v>
      </c>
      <c r="AN32" s="621"/>
      <c r="AO32" s="622"/>
    </row>
    <row r="33" spans="1:41" ht="104.25" customHeight="1" thickBot="1" x14ac:dyDescent="0.25">
      <c r="A33" s="1474"/>
      <c r="B33" s="1477"/>
      <c r="C33" s="1249"/>
      <c r="D33" s="563" t="s">
        <v>570</v>
      </c>
      <c r="E33" s="229">
        <v>0.1</v>
      </c>
      <c r="F33" s="229" t="s">
        <v>55</v>
      </c>
      <c r="G33" s="563" t="s">
        <v>571</v>
      </c>
      <c r="H33" s="32" t="s">
        <v>572</v>
      </c>
      <c r="I33" s="32" t="s">
        <v>573</v>
      </c>
      <c r="J33" s="559">
        <v>0.1</v>
      </c>
      <c r="K33" s="150" t="s">
        <v>508</v>
      </c>
      <c r="L33" s="134">
        <v>45658</v>
      </c>
      <c r="M33" s="134">
        <v>46022</v>
      </c>
      <c r="N33" s="962" t="s">
        <v>509</v>
      </c>
      <c r="O33" s="624" t="s">
        <v>302</v>
      </c>
      <c r="P33" s="625"/>
      <c r="Q33" s="626">
        <v>8.3299999999999999E-2</v>
      </c>
      <c r="R33" s="625"/>
      <c r="S33" s="626">
        <v>8.3299999999999999E-2</v>
      </c>
      <c r="T33" s="625"/>
      <c r="U33" s="626">
        <v>8.3299999999999999E-2</v>
      </c>
      <c r="V33" s="625"/>
      <c r="W33" s="626">
        <v>8.3299999999999999E-2</v>
      </c>
      <c r="X33" s="625"/>
      <c r="Y33" s="626">
        <v>8.3299999999999999E-2</v>
      </c>
      <c r="Z33" s="625"/>
      <c r="AA33" s="626">
        <v>8.3299999999999999E-2</v>
      </c>
      <c r="AB33" s="625"/>
      <c r="AC33" s="626">
        <v>8.3299999999999999E-2</v>
      </c>
      <c r="AD33" s="625"/>
      <c r="AE33" s="626">
        <v>8.3299999999999999E-2</v>
      </c>
      <c r="AF33" s="625"/>
      <c r="AG33" s="626">
        <v>8.3299999999999999E-2</v>
      </c>
      <c r="AH33" s="625"/>
      <c r="AI33" s="626">
        <v>8.3299999999999999E-2</v>
      </c>
      <c r="AJ33" s="625"/>
      <c r="AK33" s="626">
        <v>8.3299999999999999E-2</v>
      </c>
      <c r="AL33" s="625"/>
      <c r="AM33" s="626">
        <v>8.3699999999999997E-2</v>
      </c>
      <c r="AN33" s="627"/>
      <c r="AO33" s="628"/>
    </row>
    <row r="34" spans="1:41" ht="86.25" customHeight="1" thickBot="1" x14ac:dyDescent="0.25">
      <c r="A34" s="1474"/>
      <c r="B34" s="1477"/>
      <c r="C34" s="1249"/>
      <c r="D34" s="563" t="s">
        <v>574</v>
      </c>
      <c r="E34" s="229">
        <v>0.1</v>
      </c>
      <c r="F34" s="229" t="s">
        <v>55</v>
      </c>
      <c r="G34" s="954" t="s">
        <v>575</v>
      </c>
      <c r="H34" s="564" t="s">
        <v>576</v>
      </c>
      <c r="I34" s="564" t="s">
        <v>577</v>
      </c>
      <c r="J34" s="559">
        <v>0.1</v>
      </c>
      <c r="K34" s="150" t="s">
        <v>508</v>
      </c>
      <c r="L34" s="134">
        <v>45658</v>
      </c>
      <c r="M34" s="134">
        <v>46022</v>
      </c>
      <c r="N34" s="962" t="s">
        <v>509</v>
      </c>
      <c r="O34" s="618" t="s">
        <v>578</v>
      </c>
      <c r="P34" s="619"/>
      <c r="Q34" s="620">
        <v>8.3299999999999999E-2</v>
      </c>
      <c r="R34" s="619"/>
      <c r="S34" s="620">
        <v>8.3299999999999999E-2</v>
      </c>
      <c r="T34" s="619"/>
      <c r="U34" s="620">
        <v>8.3299999999999999E-2</v>
      </c>
      <c r="V34" s="619"/>
      <c r="W34" s="620">
        <v>8.3299999999999999E-2</v>
      </c>
      <c r="X34" s="619"/>
      <c r="Y34" s="620">
        <v>8.3299999999999999E-2</v>
      </c>
      <c r="Z34" s="619"/>
      <c r="AA34" s="620">
        <v>8.3299999999999999E-2</v>
      </c>
      <c r="AB34" s="619"/>
      <c r="AC34" s="620">
        <v>8.3299999999999999E-2</v>
      </c>
      <c r="AD34" s="619"/>
      <c r="AE34" s="620">
        <v>8.3299999999999999E-2</v>
      </c>
      <c r="AF34" s="619"/>
      <c r="AG34" s="620">
        <v>8.3299999999999999E-2</v>
      </c>
      <c r="AH34" s="619"/>
      <c r="AI34" s="620">
        <v>8.3299999999999999E-2</v>
      </c>
      <c r="AJ34" s="619"/>
      <c r="AK34" s="620">
        <v>8.3299999999999999E-2</v>
      </c>
      <c r="AL34" s="619"/>
      <c r="AM34" s="620">
        <v>8.3699999999999997E-2</v>
      </c>
      <c r="AN34" s="621"/>
      <c r="AO34" s="623"/>
    </row>
    <row r="35" spans="1:41" ht="127.5" customHeight="1" thickBot="1" x14ac:dyDescent="0.25">
      <c r="A35" s="1475"/>
      <c r="B35" s="1478"/>
      <c r="C35" s="1250"/>
      <c r="D35" s="331" t="s">
        <v>579</v>
      </c>
      <c r="E35" s="957">
        <v>0.05</v>
      </c>
      <c r="F35" s="87" t="s">
        <v>55</v>
      </c>
      <c r="G35" s="331" t="s">
        <v>580</v>
      </c>
      <c r="H35" s="265" t="s">
        <v>440</v>
      </c>
      <c r="I35" s="87" t="s">
        <v>301</v>
      </c>
      <c r="J35" s="575">
        <v>0.05</v>
      </c>
      <c r="K35" s="575" t="s">
        <v>508</v>
      </c>
      <c r="L35" s="576">
        <v>45658</v>
      </c>
      <c r="M35" s="576">
        <v>46022</v>
      </c>
      <c r="N35" s="963" t="s">
        <v>509</v>
      </c>
      <c r="O35" s="632">
        <v>9.1</v>
      </c>
      <c r="P35" s="633"/>
      <c r="Q35" s="634">
        <v>8.3299999999999999E-2</v>
      </c>
      <c r="R35" s="633"/>
      <c r="S35" s="634">
        <v>8.3299999999999999E-2</v>
      </c>
      <c r="T35" s="633"/>
      <c r="U35" s="634">
        <v>8.3299999999999999E-2</v>
      </c>
      <c r="V35" s="633"/>
      <c r="W35" s="634">
        <v>8.3299999999999999E-2</v>
      </c>
      <c r="X35" s="633"/>
      <c r="Y35" s="634">
        <v>8.3299999999999999E-2</v>
      </c>
      <c r="Z35" s="633"/>
      <c r="AA35" s="634">
        <v>8.3299999999999999E-2</v>
      </c>
      <c r="AB35" s="633"/>
      <c r="AC35" s="634">
        <v>8.3299999999999999E-2</v>
      </c>
      <c r="AD35" s="633"/>
      <c r="AE35" s="634">
        <v>8.3299999999999999E-2</v>
      </c>
      <c r="AF35" s="633"/>
      <c r="AG35" s="634">
        <v>8.3299999999999999E-2</v>
      </c>
      <c r="AH35" s="633"/>
      <c r="AI35" s="634">
        <v>8.3299999999999999E-2</v>
      </c>
      <c r="AJ35" s="633"/>
      <c r="AK35" s="634">
        <v>8.3299999999999999E-2</v>
      </c>
      <c r="AL35" s="633"/>
      <c r="AM35" s="634">
        <v>8.3699999999999997E-2</v>
      </c>
      <c r="AN35" s="616"/>
      <c r="AO35" s="635"/>
    </row>
    <row r="36" spans="1:41" ht="18" customHeight="1" x14ac:dyDescent="0.2">
      <c r="A36" s="280" t="s">
        <v>94</v>
      </c>
      <c r="B36" s="194"/>
      <c r="C36" s="194" t="s">
        <v>95</v>
      </c>
      <c r="D36" s="194"/>
      <c r="E36" s="194" t="s">
        <v>96</v>
      </c>
      <c r="F36" s="194"/>
      <c r="G36" s="690" t="s">
        <v>627</v>
      </c>
      <c r="I36" s="194" t="s">
        <v>97</v>
      </c>
      <c r="J36" s="194"/>
      <c r="K36" s="194"/>
      <c r="L36" s="194"/>
      <c r="M36" s="194"/>
      <c r="N36" s="281"/>
      <c r="O36" s="286"/>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595"/>
      <c r="AO36" s="595"/>
    </row>
    <row r="37" spans="1:41" ht="69.75" customHeight="1" x14ac:dyDescent="0.2">
      <c r="A37" s="191" t="s">
        <v>98</v>
      </c>
      <c r="B37" s="192"/>
      <c r="C37" s="192" t="s">
        <v>99</v>
      </c>
      <c r="D37" s="193"/>
      <c r="E37" s="192" t="s">
        <v>100</v>
      </c>
      <c r="F37" s="192"/>
      <c r="G37" s="680" t="s">
        <v>304</v>
      </c>
      <c r="H37" s="192"/>
      <c r="I37" s="193" t="s">
        <v>581</v>
      </c>
      <c r="J37" s="194"/>
      <c r="K37" s="194"/>
      <c r="L37" s="194"/>
      <c r="M37" s="194"/>
      <c r="N37" s="281"/>
      <c r="O37" s="289"/>
      <c r="AN37" s="595"/>
      <c r="AO37" s="595"/>
    </row>
    <row r="38" spans="1:41" ht="56.25" customHeight="1" thickBot="1" x14ac:dyDescent="0.25">
      <c r="A38" s="596" t="s">
        <v>103</v>
      </c>
      <c r="B38" s="197"/>
      <c r="C38" s="1229" t="s">
        <v>582</v>
      </c>
      <c r="D38" s="1229"/>
      <c r="E38" s="196" t="s">
        <v>583</v>
      </c>
      <c r="F38" s="197"/>
      <c r="G38" s="196" t="s">
        <v>627</v>
      </c>
      <c r="H38" s="597"/>
      <c r="I38" s="598" t="s">
        <v>584</v>
      </c>
      <c r="J38" s="1481" t="s">
        <v>108</v>
      </c>
      <c r="K38" s="1481"/>
      <c r="L38" s="1481"/>
      <c r="M38" s="1481"/>
      <c r="N38" s="1482"/>
      <c r="O38" s="294"/>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599"/>
      <c r="AO38" s="599"/>
    </row>
    <row r="39" spans="1:41" x14ac:dyDescent="0.2">
      <c r="A39" s="452">
        <v>45686</v>
      </c>
    </row>
    <row r="40" spans="1:41" x14ac:dyDescent="0.2">
      <c r="A40" s="184" t="s">
        <v>914</v>
      </c>
    </row>
  </sheetData>
  <mergeCells count="46">
    <mergeCell ref="AJ10:AK10"/>
    <mergeCell ref="C38:D38"/>
    <mergeCell ref="J38:N38"/>
    <mergeCell ref="E18:E23"/>
    <mergeCell ref="D24:D27"/>
    <mergeCell ref="E24:E27"/>
    <mergeCell ref="G24:G27"/>
    <mergeCell ref="D28:D31"/>
    <mergeCell ref="E28:E31"/>
    <mergeCell ref="V10:W10"/>
    <mergeCell ref="O10:O11"/>
    <mergeCell ref="P10:Q10"/>
    <mergeCell ref="R10:S10"/>
    <mergeCell ref="T10:U10"/>
    <mergeCell ref="AL10:AM10"/>
    <mergeCell ref="AN10:AO10"/>
    <mergeCell ref="A12:A35"/>
    <mergeCell ref="B12:B35"/>
    <mergeCell ref="C12:C35"/>
    <mergeCell ref="D12:D15"/>
    <mergeCell ref="E12:E15"/>
    <mergeCell ref="D16:D17"/>
    <mergeCell ref="E16:E17"/>
    <mergeCell ref="D18:D23"/>
    <mergeCell ref="Z10:AA10"/>
    <mergeCell ref="AB10:AC10"/>
    <mergeCell ref="AD10:AE10"/>
    <mergeCell ref="AF10:AG10"/>
    <mergeCell ref="AH10:AI10"/>
    <mergeCell ref="N10:N11"/>
    <mergeCell ref="A3:J8"/>
    <mergeCell ref="N3:AM8"/>
    <mergeCell ref="AN3:AO9"/>
    <mergeCell ref="A10:B10"/>
    <mergeCell ref="C10:C11"/>
    <mergeCell ref="D10:D11"/>
    <mergeCell ref="E10:E11"/>
    <mergeCell ref="F10:F11"/>
    <mergeCell ref="G10:G11"/>
    <mergeCell ref="H10:H11"/>
    <mergeCell ref="X10:Y10"/>
    <mergeCell ref="I10:I11"/>
    <mergeCell ref="J10:J11"/>
    <mergeCell ref="K10:K11"/>
    <mergeCell ref="L10:L11"/>
    <mergeCell ref="M10:M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3B84-8698-4F1C-8C40-48F6DFF0E9B2}">
  <sheetPr>
    <tabColor theme="0"/>
  </sheetPr>
  <dimension ref="A1:AO52"/>
  <sheetViews>
    <sheetView showGridLines="0" topLeftCell="A26" zoomScale="80" zoomScaleNormal="80" zoomScaleSheetLayoutView="100" workbookViewId="0">
      <selection activeCell="B45" sqref="B45"/>
    </sheetView>
  </sheetViews>
  <sheetFormatPr baseColWidth="10" defaultColWidth="11.42578125" defaultRowHeight="12.75" x14ac:dyDescent="0.2"/>
  <cols>
    <col min="1" max="1" width="29.85546875" style="369" customWidth="1"/>
    <col min="2" max="2" width="29.42578125" style="369" customWidth="1"/>
    <col min="3" max="3" width="19.85546875" style="369" customWidth="1"/>
    <col min="4" max="4" width="34" style="369" customWidth="1"/>
    <col min="5" max="5" width="18.7109375" style="370" customWidth="1"/>
    <col min="6" max="6" width="28.7109375" style="370" customWidth="1"/>
    <col min="7" max="7" width="59.42578125" style="369" customWidth="1"/>
    <col min="8" max="8" width="35" style="369" customWidth="1"/>
    <col min="9" max="9" width="37.42578125" style="369" customWidth="1"/>
    <col min="10" max="10" width="16.5703125" style="369" customWidth="1"/>
    <col min="11" max="13" width="23.42578125" style="369" customWidth="1"/>
    <col min="14" max="14" width="12.42578125" style="369" customWidth="1"/>
    <col min="15" max="15" width="13.85546875" style="369" customWidth="1"/>
    <col min="16" max="16" width="8.7109375" style="369" customWidth="1"/>
    <col min="17" max="26" width="7.42578125" style="369" customWidth="1"/>
    <col min="27" max="27" width="7" style="369" bestFit="1" customWidth="1"/>
    <col min="28" max="30" width="7.42578125" style="369" customWidth="1"/>
    <col min="31" max="31" width="7.42578125" style="372" customWidth="1"/>
    <col min="32" max="39" width="7.42578125" style="369" customWidth="1"/>
    <col min="40" max="40" width="11.42578125" style="369"/>
    <col min="41" max="41" width="21.28515625" style="369" customWidth="1"/>
    <col min="42" max="16384" width="11.42578125" style="369"/>
  </cols>
  <sheetData>
    <row r="1" spans="1:41" ht="15" x14ac:dyDescent="0.2">
      <c r="P1" s="371"/>
    </row>
    <row r="2" spans="1:41" ht="15.75" thickBot="1" x14ac:dyDescent="0.25">
      <c r="P2" s="371"/>
    </row>
    <row r="3" spans="1:41" s="184" customFormat="1" ht="15" customHeight="1" x14ac:dyDescent="0.2">
      <c r="A3" s="1231" t="s">
        <v>366</v>
      </c>
      <c r="B3" s="1232"/>
      <c r="C3" s="1232"/>
      <c r="D3" s="1232"/>
      <c r="E3" s="1232"/>
      <c r="F3" s="1232"/>
      <c r="G3" s="1232"/>
      <c r="H3" s="1232"/>
      <c r="I3" s="1232"/>
      <c r="J3" s="1232"/>
      <c r="K3" s="1232"/>
      <c r="L3" s="1232"/>
      <c r="M3" s="1232"/>
      <c r="N3" s="1232"/>
      <c r="O3" s="202"/>
      <c r="P3" s="202"/>
      <c r="Q3" s="202"/>
      <c r="R3" s="202"/>
      <c r="S3" s="202"/>
      <c r="T3" s="202"/>
      <c r="U3" s="202"/>
      <c r="V3" s="202"/>
      <c r="W3" s="202"/>
      <c r="X3" s="202"/>
      <c r="Y3" s="202"/>
      <c r="Z3" s="202"/>
      <c r="AA3" s="202"/>
      <c r="AB3" s="202"/>
      <c r="AC3" s="202"/>
      <c r="AD3" s="202"/>
      <c r="AE3" s="373"/>
      <c r="AF3" s="202"/>
      <c r="AG3" s="202"/>
      <c r="AH3" s="202"/>
      <c r="AI3" s="202"/>
      <c r="AJ3" s="202"/>
      <c r="AK3" s="202"/>
      <c r="AL3" s="202"/>
      <c r="AM3" s="202"/>
      <c r="AN3" s="374"/>
      <c r="AO3" s="375"/>
    </row>
    <row r="4" spans="1:41" s="184" customFormat="1" ht="15" customHeight="1" x14ac:dyDescent="0.2">
      <c r="A4" s="1233"/>
      <c r="B4" s="1234"/>
      <c r="C4" s="1234"/>
      <c r="D4" s="1234"/>
      <c r="E4" s="1234"/>
      <c r="F4" s="1234"/>
      <c r="G4" s="1234"/>
      <c r="H4" s="1234"/>
      <c r="I4" s="1234"/>
      <c r="J4" s="1234"/>
      <c r="K4" s="1234"/>
      <c r="L4" s="1234"/>
      <c r="M4" s="1234"/>
      <c r="N4" s="1234"/>
      <c r="O4" s="203"/>
      <c r="P4" s="203"/>
      <c r="Q4" s="203"/>
      <c r="R4" s="203"/>
      <c r="S4" s="203"/>
      <c r="T4" s="203"/>
      <c r="U4" s="203"/>
      <c r="V4" s="203"/>
      <c r="W4" s="203"/>
      <c r="X4" s="203"/>
      <c r="Y4" s="203"/>
      <c r="Z4" s="203"/>
      <c r="AA4" s="203"/>
      <c r="AB4" s="203"/>
      <c r="AC4" s="203"/>
      <c r="AD4" s="203"/>
      <c r="AE4" s="376"/>
      <c r="AF4" s="203"/>
      <c r="AG4" s="203"/>
      <c r="AH4" s="203"/>
      <c r="AI4" s="203"/>
      <c r="AJ4" s="203"/>
      <c r="AK4" s="203"/>
      <c r="AL4" s="203"/>
      <c r="AM4" s="203"/>
      <c r="AO4" s="281"/>
    </row>
    <row r="5" spans="1:41" s="184" customFormat="1" ht="15" customHeight="1" x14ac:dyDescent="0.2">
      <c r="A5" s="1233"/>
      <c r="B5" s="1234"/>
      <c r="C5" s="1234"/>
      <c r="D5" s="1234"/>
      <c r="E5" s="1234"/>
      <c r="F5" s="1234"/>
      <c r="G5" s="1234"/>
      <c r="H5" s="1234"/>
      <c r="I5" s="1234"/>
      <c r="J5" s="1234"/>
      <c r="K5" s="1234"/>
      <c r="L5" s="1234"/>
      <c r="M5" s="1234"/>
      <c r="N5" s="1234"/>
      <c r="O5" s="203"/>
      <c r="P5" s="203"/>
      <c r="Q5" s="203"/>
      <c r="R5" s="203"/>
      <c r="S5" s="203"/>
      <c r="T5" s="203"/>
      <c r="U5" s="203"/>
      <c r="V5" s="203"/>
      <c r="W5" s="203"/>
      <c r="X5" s="203"/>
      <c r="Y5" s="203"/>
      <c r="Z5" s="203"/>
      <c r="AA5" s="203"/>
      <c r="AB5" s="203"/>
      <c r="AC5" s="203"/>
      <c r="AD5" s="203"/>
      <c r="AE5" s="376"/>
      <c r="AF5" s="203"/>
      <c r="AG5" s="203"/>
      <c r="AH5" s="203"/>
      <c r="AI5" s="203"/>
      <c r="AJ5" s="203"/>
      <c r="AK5" s="203"/>
      <c r="AL5" s="203"/>
      <c r="AM5" s="203"/>
      <c r="AO5" s="281"/>
    </row>
    <row r="6" spans="1:41" s="184" customFormat="1" ht="15" customHeight="1" x14ac:dyDescent="0.2">
      <c r="A6" s="1233"/>
      <c r="B6" s="1234"/>
      <c r="C6" s="1234"/>
      <c r="D6" s="1234"/>
      <c r="E6" s="1234"/>
      <c r="F6" s="1234"/>
      <c r="G6" s="1234"/>
      <c r="H6" s="1234"/>
      <c r="I6" s="1234"/>
      <c r="J6" s="1234"/>
      <c r="K6" s="1234"/>
      <c r="L6" s="1234"/>
      <c r="M6" s="1234"/>
      <c r="N6" s="1234"/>
      <c r="O6" s="203"/>
      <c r="P6" s="203"/>
      <c r="Q6" s="203"/>
      <c r="R6" s="203"/>
      <c r="S6" s="203"/>
      <c r="T6" s="203"/>
      <c r="U6" s="203"/>
      <c r="V6" s="203"/>
      <c r="W6" s="203"/>
      <c r="X6" s="203"/>
      <c r="Y6" s="203"/>
      <c r="Z6" s="203"/>
      <c r="AA6" s="203"/>
      <c r="AB6" s="203"/>
      <c r="AC6" s="203"/>
      <c r="AD6" s="203"/>
      <c r="AE6" s="376"/>
      <c r="AF6" s="203"/>
      <c r="AG6" s="203"/>
      <c r="AH6" s="203"/>
      <c r="AI6" s="203"/>
      <c r="AJ6" s="203"/>
      <c r="AK6" s="203"/>
      <c r="AL6" s="203"/>
      <c r="AM6" s="203"/>
      <c r="AO6" s="281"/>
    </row>
    <row r="7" spans="1:41" s="184" customFormat="1" ht="15" customHeight="1" x14ac:dyDescent="0.2">
      <c r="A7" s="1233"/>
      <c r="B7" s="1234"/>
      <c r="C7" s="1234"/>
      <c r="D7" s="1234"/>
      <c r="E7" s="1234"/>
      <c r="F7" s="1234"/>
      <c r="G7" s="1234"/>
      <c r="H7" s="1234"/>
      <c r="I7" s="1234"/>
      <c r="J7" s="1234"/>
      <c r="K7" s="1234"/>
      <c r="L7" s="1234"/>
      <c r="M7" s="1234"/>
      <c r="N7" s="1234"/>
      <c r="O7" s="203"/>
      <c r="P7" s="203"/>
      <c r="Q7" s="203"/>
      <c r="R7" s="203"/>
      <c r="S7" s="203"/>
      <c r="T7" s="203"/>
      <c r="U7" s="203"/>
      <c r="V7" s="203"/>
      <c r="W7" s="203"/>
      <c r="X7" s="203"/>
      <c r="Y7" s="203"/>
      <c r="Z7" s="203"/>
      <c r="AA7" s="203"/>
      <c r="AB7" s="203"/>
      <c r="AC7" s="203"/>
      <c r="AD7" s="203"/>
      <c r="AE7" s="376"/>
      <c r="AF7" s="203"/>
      <c r="AG7" s="203"/>
      <c r="AH7" s="203"/>
      <c r="AI7" s="203"/>
      <c r="AJ7" s="203"/>
      <c r="AK7" s="203"/>
      <c r="AL7" s="203"/>
      <c r="AM7" s="203"/>
      <c r="AO7" s="281"/>
    </row>
    <row r="8" spans="1:41" s="184" customFormat="1" ht="15.75" customHeight="1" thickBot="1" x14ac:dyDescent="0.25">
      <c r="A8" s="1235"/>
      <c r="B8" s="1236"/>
      <c r="C8" s="1236"/>
      <c r="D8" s="1236"/>
      <c r="E8" s="1236"/>
      <c r="F8" s="1236"/>
      <c r="G8" s="1236"/>
      <c r="H8" s="1236"/>
      <c r="I8" s="1236"/>
      <c r="J8" s="1236"/>
      <c r="K8" s="1236"/>
      <c r="L8" s="1236"/>
      <c r="M8" s="1236"/>
      <c r="N8" s="1236"/>
      <c r="O8" s="204"/>
      <c r="P8" s="204"/>
      <c r="Q8" s="204"/>
      <c r="R8" s="204"/>
      <c r="S8" s="204"/>
      <c r="T8" s="204"/>
      <c r="U8" s="204"/>
      <c r="V8" s="204"/>
      <c r="W8" s="204"/>
      <c r="X8" s="204"/>
      <c r="Y8" s="204"/>
      <c r="Z8" s="204"/>
      <c r="AA8" s="204"/>
      <c r="AB8" s="204"/>
      <c r="AC8" s="204"/>
      <c r="AD8" s="204"/>
      <c r="AE8" s="377"/>
      <c r="AF8" s="204"/>
      <c r="AG8" s="204"/>
      <c r="AH8" s="203"/>
      <c r="AI8" s="203"/>
      <c r="AJ8" s="203"/>
      <c r="AK8" s="203"/>
      <c r="AL8" s="203"/>
      <c r="AM8" s="203"/>
      <c r="AN8" s="292"/>
      <c r="AO8" s="378"/>
    </row>
    <row r="9" spans="1:41" s="184" customFormat="1" ht="15.75" customHeight="1" thickBot="1" x14ac:dyDescent="0.25">
      <c r="A9" s="379" t="s">
        <v>367</v>
      </c>
      <c r="B9" s="380"/>
      <c r="C9" s="380"/>
      <c r="D9" s="380"/>
      <c r="E9" s="206"/>
      <c r="F9" s="206"/>
      <c r="G9" s="207"/>
      <c r="H9" s="208" t="s">
        <v>2</v>
      </c>
      <c r="I9" s="209"/>
      <c r="J9" s="209"/>
      <c r="K9" s="209"/>
      <c r="L9" s="209"/>
      <c r="M9" s="209"/>
      <c r="N9" s="209"/>
      <c r="O9" s="209"/>
      <c r="P9" s="209"/>
      <c r="Q9" s="209"/>
      <c r="R9" s="209"/>
      <c r="S9" s="209"/>
      <c r="T9" s="209"/>
      <c r="U9" s="209"/>
      <c r="V9" s="209"/>
      <c r="W9" s="209"/>
      <c r="X9" s="209"/>
      <c r="Y9" s="209"/>
      <c r="Z9" s="209"/>
      <c r="AA9" s="209"/>
      <c r="AB9" s="209"/>
      <c r="AC9" s="209"/>
      <c r="AD9" s="209"/>
      <c r="AE9" s="381"/>
      <c r="AF9" s="209"/>
      <c r="AG9" s="209"/>
      <c r="AH9" s="1486"/>
      <c r="AI9" s="1487"/>
      <c r="AJ9" s="1487"/>
      <c r="AK9" s="1487"/>
      <c r="AL9" s="1487"/>
      <c r="AM9" s="1487"/>
      <c r="AN9" s="1487"/>
      <c r="AO9" s="1488"/>
    </row>
    <row r="10" spans="1:41" ht="48" customHeight="1" thickBot="1" x14ac:dyDescent="0.25">
      <c r="A10" s="1336" t="s">
        <v>3</v>
      </c>
      <c r="B10" s="1337"/>
      <c r="C10" s="1489" t="s">
        <v>368</v>
      </c>
      <c r="D10" s="1355" t="s">
        <v>369</v>
      </c>
      <c r="E10" s="1491" t="s">
        <v>370</v>
      </c>
      <c r="F10" s="1493" t="s">
        <v>371</v>
      </c>
      <c r="G10" s="1489" t="s">
        <v>372</v>
      </c>
      <c r="H10" s="1489" t="s">
        <v>373</v>
      </c>
      <c r="I10" s="1489" t="s">
        <v>374</v>
      </c>
      <c r="J10" s="1489" t="s">
        <v>375</v>
      </c>
      <c r="K10" s="1355" t="s">
        <v>376</v>
      </c>
      <c r="L10" s="1355" t="s">
        <v>377</v>
      </c>
      <c r="M10" s="1355" t="s">
        <v>378</v>
      </c>
      <c r="N10" s="1489" t="s">
        <v>379</v>
      </c>
      <c r="O10" s="1355" t="s">
        <v>16</v>
      </c>
      <c r="P10" s="1514" t="s">
        <v>17</v>
      </c>
      <c r="Q10" s="1496"/>
      <c r="R10" s="1495" t="s">
        <v>18</v>
      </c>
      <c r="S10" s="1496"/>
      <c r="T10" s="1495" t="s">
        <v>19</v>
      </c>
      <c r="U10" s="1496"/>
      <c r="V10" s="1495" t="s">
        <v>20</v>
      </c>
      <c r="W10" s="1496"/>
      <c r="X10" s="1495" t="s">
        <v>21</v>
      </c>
      <c r="Y10" s="1496"/>
      <c r="Z10" s="1495" t="s">
        <v>22</v>
      </c>
      <c r="AA10" s="1496"/>
      <c r="AB10" s="1495" t="s">
        <v>23</v>
      </c>
      <c r="AC10" s="1496"/>
      <c r="AD10" s="1495" t="s">
        <v>24</v>
      </c>
      <c r="AE10" s="1496"/>
      <c r="AF10" s="1495" t="s">
        <v>25</v>
      </c>
      <c r="AG10" s="1496"/>
      <c r="AH10" s="1495" t="s">
        <v>26</v>
      </c>
      <c r="AI10" s="1496"/>
      <c r="AJ10" s="1495" t="s">
        <v>27</v>
      </c>
      <c r="AK10" s="1496"/>
      <c r="AL10" s="1495" t="s">
        <v>28</v>
      </c>
      <c r="AM10" s="1496"/>
      <c r="AN10" s="1497" t="s">
        <v>380</v>
      </c>
      <c r="AO10" s="1498"/>
    </row>
    <row r="11" spans="1:41" ht="69.75" customHeight="1" thickBot="1" x14ac:dyDescent="0.25">
      <c r="A11" s="308" t="s">
        <v>30</v>
      </c>
      <c r="B11" s="308" t="s">
        <v>31</v>
      </c>
      <c r="C11" s="1490"/>
      <c r="D11" s="1356"/>
      <c r="E11" s="1492"/>
      <c r="F11" s="1494"/>
      <c r="G11" s="1490"/>
      <c r="H11" s="1490"/>
      <c r="I11" s="1490"/>
      <c r="J11" s="1490"/>
      <c r="K11" s="1356"/>
      <c r="L11" s="1356"/>
      <c r="M11" s="1356"/>
      <c r="N11" s="1490"/>
      <c r="O11" s="1512"/>
      <c r="P11" s="382" t="s">
        <v>32</v>
      </c>
      <c r="Q11" s="383" t="s">
        <v>33</v>
      </c>
      <c r="R11" s="384" t="s">
        <v>32</v>
      </c>
      <c r="S11" s="383" t="s">
        <v>33</v>
      </c>
      <c r="T11" s="384" t="s">
        <v>32</v>
      </c>
      <c r="U11" s="383" t="s">
        <v>33</v>
      </c>
      <c r="V11" s="384" t="s">
        <v>32</v>
      </c>
      <c r="W11" s="383" t="s">
        <v>33</v>
      </c>
      <c r="X11" s="384" t="s">
        <v>32</v>
      </c>
      <c r="Y11" s="383" t="s">
        <v>33</v>
      </c>
      <c r="Z11" s="384" t="s">
        <v>32</v>
      </c>
      <c r="AA11" s="383" t="s">
        <v>33</v>
      </c>
      <c r="AB11" s="384" t="s">
        <v>32</v>
      </c>
      <c r="AC11" s="383" t="s">
        <v>33</v>
      </c>
      <c r="AD11" s="384" t="s">
        <v>32</v>
      </c>
      <c r="AE11" s="385" t="s">
        <v>33</v>
      </c>
      <c r="AF11" s="384" t="s">
        <v>32</v>
      </c>
      <c r="AG11" s="383" t="s">
        <v>33</v>
      </c>
      <c r="AH11" s="384" t="s">
        <v>32</v>
      </c>
      <c r="AI11" s="383" t="s">
        <v>33</v>
      </c>
      <c r="AJ11" s="384" t="s">
        <v>32</v>
      </c>
      <c r="AK11" s="383" t="s">
        <v>33</v>
      </c>
      <c r="AL11" s="384" t="s">
        <v>32</v>
      </c>
      <c r="AM11" s="383" t="s">
        <v>33</v>
      </c>
      <c r="AN11" s="386" t="s">
        <v>381</v>
      </c>
      <c r="AO11" s="387" t="s">
        <v>382</v>
      </c>
    </row>
    <row r="12" spans="1:41" ht="61.5" customHeight="1" x14ac:dyDescent="0.2">
      <c r="A12" s="1499" t="s">
        <v>36</v>
      </c>
      <c r="B12" s="1502" t="s">
        <v>137</v>
      </c>
      <c r="C12" s="1505" t="s">
        <v>383</v>
      </c>
      <c r="D12" s="1508" t="s">
        <v>384</v>
      </c>
      <c r="E12" s="1510">
        <f>+J12+J13</f>
        <v>0.08</v>
      </c>
      <c r="F12" s="1510" t="s">
        <v>385</v>
      </c>
      <c r="G12" s="971" t="s">
        <v>386</v>
      </c>
      <c r="H12" s="388" t="s">
        <v>908</v>
      </c>
      <c r="I12" s="389" t="s">
        <v>909</v>
      </c>
      <c r="J12" s="390">
        <v>0.06</v>
      </c>
      <c r="K12" s="390" t="s">
        <v>387</v>
      </c>
      <c r="L12" s="391">
        <v>45689</v>
      </c>
      <c r="M12" s="391">
        <v>45747</v>
      </c>
      <c r="N12" s="392" t="s">
        <v>142</v>
      </c>
      <c r="O12" s="964" t="s">
        <v>46</v>
      </c>
      <c r="P12" s="393"/>
      <c r="Q12" s="394"/>
      <c r="R12" s="395"/>
      <c r="S12" s="394"/>
      <c r="T12" s="395"/>
      <c r="U12" s="394">
        <v>1</v>
      </c>
      <c r="V12" s="395"/>
      <c r="W12" s="394"/>
      <c r="X12" s="395"/>
      <c r="Y12" s="394"/>
      <c r="Z12" s="395"/>
      <c r="AA12" s="394"/>
      <c r="AB12" s="395"/>
      <c r="AC12" s="394"/>
      <c r="AD12" s="395"/>
      <c r="AE12" s="396"/>
      <c r="AF12" s="395"/>
      <c r="AG12" s="396"/>
      <c r="AH12" s="395"/>
      <c r="AI12" s="396"/>
      <c r="AJ12" s="395"/>
      <c r="AK12" s="396"/>
      <c r="AL12" s="395"/>
      <c r="AM12" s="397"/>
      <c r="AN12" s="398"/>
      <c r="AO12" s="399"/>
    </row>
    <row r="13" spans="1:41" ht="77.25" customHeight="1" x14ac:dyDescent="0.2">
      <c r="A13" s="1500"/>
      <c r="B13" s="1503"/>
      <c r="C13" s="1506"/>
      <c r="D13" s="1509"/>
      <c r="E13" s="1511"/>
      <c r="F13" s="1511"/>
      <c r="G13" s="970" t="s">
        <v>388</v>
      </c>
      <c r="H13" s="783" t="s">
        <v>389</v>
      </c>
      <c r="I13" s="400" t="s">
        <v>910</v>
      </c>
      <c r="J13" s="401">
        <v>0.02</v>
      </c>
      <c r="K13" s="401" t="s">
        <v>387</v>
      </c>
      <c r="L13" s="402">
        <v>45748</v>
      </c>
      <c r="M13" s="402">
        <v>45762</v>
      </c>
      <c r="N13" s="403" t="s">
        <v>142</v>
      </c>
      <c r="O13" s="965" t="s">
        <v>50</v>
      </c>
      <c r="P13" s="404"/>
      <c r="Q13" s="394"/>
      <c r="R13" s="405"/>
      <c r="S13" s="394"/>
      <c r="T13" s="405"/>
      <c r="U13" s="394"/>
      <c r="V13" s="405"/>
      <c r="W13" s="394">
        <v>1</v>
      </c>
      <c r="X13" s="405"/>
      <c r="Y13" s="394"/>
      <c r="Z13" s="405"/>
      <c r="AA13" s="394"/>
      <c r="AB13" s="405"/>
      <c r="AC13" s="394"/>
      <c r="AD13" s="405"/>
      <c r="AE13" s="396"/>
      <c r="AF13" s="405"/>
      <c r="AG13" s="396"/>
      <c r="AH13" s="405"/>
      <c r="AI13" s="396"/>
      <c r="AJ13" s="405"/>
      <c r="AK13" s="396"/>
      <c r="AL13" s="405"/>
      <c r="AM13" s="397"/>
      <c r="AN13" s="406"/>
      <c r="AO13" s="407"/>
    </row>
    <row r="14" spans="1:41" ht="84" customHeight="1" x14ac:dyDescent="0.2">
      <c r="A14" s="1500"/>
      <c r="B14" s="1503"/>
      <c r="C14" s="1506"/>
      <c r="D14" s="1509" t="s">
        <v>390</v>
      </c>
      <c r="E14" s="1511">
        <f>+J14+J15+J16+J17+J18+J19+J20</f>
        <v>0.32500000000000001</v>
      </c>
      <c r="F14" s="1511" t="s">
        <v>385</v>
      </c>
      <c r="G14" s="783" t="s">
        <v>391</v>
      </c>
      <c r="H14" s="783" t="s">
        <v>392</v>
      </c>
      <c r="I14" s="400" t="s">
        <v>393</v>
      </c>
      <c r="J14" s="401">
        <v>0.05</v>
      </c>
      <c r="K14" s="401" t="s">
        <v>394</v>
      </c>
      <c r="L14" s="402">
        <v>45658</v>
      </c>
      <c r="M14" s="402">
        <v>45747</v>
      </c>
      <c r="N14" s="403" t="s">
        <v>142</v>
      </c>
      <c r="O14" s="965" t="s">
        <v>68</v>
      </c>
      <c r="P14" s="404"/>
      <c r="Q14" s="408"/>
      <c r="R14" s="405"/>
      <c r="S14" s="408"/>
      <c r="T14" s="405"/>
      <c r="U14" s="394">
        <v>1</v>
      </c>
      <c r="V14" s="405"/>
      <c r="W14" s="408"/>
      <c r="X14" s="405"/>
      <c r="Y14" s="408"/>
      <c r="Z14" s="405"/>
      <c r="AA14" s="408"/>
      <c r="AB14" s="405"/>
      <c r="AC14" s="408"/>
      <c r="AD14" s="405"/>
      <c r="AE14" s="409"/>
      <c r="AF14" s="405"/>
      <c r="AG14" s="408"/>
      <c r="AH14" s="405"/>
      <c r="AI14" s="409"/>
      <c r="AJ14" s="405"/>
      <c r="AK14" s="409"/>
      <c r="AL14" s="405"/>
      <c r="AM14" s="410"/>
      <c r="AN14" s="406"/>
      <c r="AO14" s="407"/>
    </row>
    <row r="15" spans="1:41" ht="102" customHeight="1" x14ac:dyDescent="0.2">
      <c r="A15" s="1500"/>
      <c r="B15" s="1503"/>
      <c r="C15" s="1506"/>
      <c r="D15" s="1509"/>
      <c r="E15" s="1511"/>
      <c r="F15" s="1511"/>
      <c r="G15" s="783" t="s">
        <v>395</v>
      </c>
      <c r="H15" s="783" t="s">
        <v>396</v>
      </c>
      <c r="I15" s="411" t="s">
        <v>397</v>
      </c>
      <c r="J15" s="401">
        <v>0.05</v>
      </c>
      <c r="K15" s="401" t="s">
        <v>394</v>
      </c>
      <c r="L15" s="402">
        <v>45658</v>
      </c>
      <c r="M15" s="402">
        <v>46022</v>
      </c>
      <c r="N15" s="403" t="s">
        <v>142</v>
      </c>
      <c r="O15" s="965" t="s">
        <v>222</v>
      </c>
      <c r="P15" s="404"/>
      <c r="Q15" s="408"/>
      <c r="R15" s="405"/>
      <c r="S15" s="394">
        <v>1</v>
      </c>
      <c r="T15" s="405"/>
      <c r="U15" s="408"/>
      <c r="V15" s="405"/>
      <c r="W15" s="394">
        <v>1</v>
      </c>
      <c r="X15" s="405"/>
      <c r="Y15" s="408"/>
      <c r="Z15" s="405"/>
      <c r="AA15" s="394">
        <v>1</v>
      </c>
      <c r="AB15" s="405"/>
      <c r="AC15" s="394">
        <v>1</v>
      </c>
      <c r="AD15" s="405"/>
      <c r="AE15" s="409"/>
      <c r="AF15" s="405"/>
      <c r="AG15" s="409"/>
      <c r="AH15" s="405"/>
      <c r="AI15" s="394">
        <v>1</v>
      </c>
      <c r="AJ15" s="405"/>
      <c r="AK15" s="409"/>
      <c r="AL15" s="405"/>
      <c r="AM15" s="394">
        <v>1</v>
      </c>
      <c r="AN15" s="406"/>
      <c r="AO15" s="407"/>
    </row>
    <row r="16" spans="1:41" ht="66" x14ac:dyDescent="0.2">
      <c r="A16" s="1500"/>
      <c r="B16" s="1503"/>
      <c r="C16" s="1506"/>
      <c r="D16" s="1509"/>
      <c r="E16" s="1511"/>
      <c r="F16" s="1511"/>
      <c r="G16" s="1513" t="s">
        <v>398</v>
      </c>
      <c r="H16" s="783" t="s">
        <v>399</v>
      </c>
      <c r="I16" s="411" t="s">
        <v>400</v>
      </c>
      <c r="J16" s="401">
        <v>0.05</v>
      </c>
      <c r="K16" s="401" t="s">
        <v>394</v>
      </c>
      <c r="L16" s="402">
        <v>45658</v>
      </c>
      <c r="M16" s="402">
        <v>46022</v>
      </c>
      <c r="N16" s="403" t="s">
        <v>142</v>
      </c>
      <c r="O16" s="966" t="s">
        <v>231</v>
      </c>
      <c r="P16" s="404"/>
      <c r="Q16" s="394"/>
      <c r="R16" s="405"/>
      <c r="S16" s="394">
        <v>3</v>
      </c>
      <c r="T16" s="405"/>
      <c r="U16" s="394"/>
      <c r="V16" s="405"/>
      <c r="W16" s="394">
        <v>3</v>
      </c>
      <c r="X16" s="405"/>
      <c r="Y16" s="394"/>
      <c r="Z16" s="405"/>
      <c r="AA16" s="394"/>
      <c r="AB16" s="405"/>
      <c r="AC16" s="394">
        <v>3</v>
      </c>
      <c r="AD16" s="405"/>
      <c r="AE16" s="396"/>
      <c r="AF16" s="405"/>
      <c r="AG16" s="396"/>
      <c r="AH16" s="405"/>
      <c r="AI16" s="394">
        <v>3</v>
      </c>
      <c r="AJ16" s="405"/>
      <c r="AK16" s="396"/>
      <c r="AL16" s="405"/>
      <c r="AM16" s="397"/>
      <c r="AN16" s="406"/>
      <c r="AO16" s="407"/>
    </row>
    <row r="17" spans="1:41" ht="42.75" customHeight="1" x14ac:dyDescent="0.2">
      <c r="A17" s="1500"/>
      <c r="B17" s="1503"/>
      <c r="C17" s="1506"/>
      <c r="D17" s="1509"/>
      <c r="E17" s="1511"/>
      <c r="F17" s="1511"/>
      <c r="G17" s="1513"/>
      <c r="H17" s="783" t="s">
        <v>401</v>
      </c>
      <c r="I17" s="411" t="s">
        <v>402</v>
      </c>
      <c r="J17" s="401">
        <v>3.5000000000000003E-2</v>
      </c>
      <c r="K17" s="401" t="s">
        <v>394</v>
      </c>
      <c r="L17" s="402">
        <v>45658</v>
      </c>
      <c r="M17" s="402">
        <v>45716</v>
      </c>
      <c r="N17" s="403" t="s">
        <v>142</v>
      </c>
      <c r="O17" s="966" t="s">
        <v>231</v>
      </c>
      <c r="P17" s="404"/>
      <c r="Q17" s="394"/>
      <c r="R17" s="405"/>
      <c r="S17" s="394">
        <v>1</v>
      </c>
      <c r="T17" s="405"/>
      <c r="U17" s="394"/>
      <c r="V17" s="405"/>
      <c r="W17" s="394"/>
      <c r="X17" s="405"/>
      <c r="Y17" s="394"/>
      <c r="Z17" s="405"/>
      <c r="AA17" s="394"/>
      <c r="AB17" s="405"/>
      <c r="AC17" s="394"/>
      <c r="AD17" s="405"/>
      <c r="AE17" s="396"/>
      <c r="AF17" s="405"/>
      <c r="AG17" s="396"/>
      <c r="AH17" s="405"/>
      <c r="AI17" s="396"/>
      <c r="AJ17" s="405"/>
      <c r="AK17" s="396"/>
      <c r="AL17" s="405"/>
      <c r="AM17" s="397"/>
      <c r="AN17" s="406"/>
      <c r="AO17" s="407"/>
    </row>
    <row r="18" spans="1:41" ht="87.75" customHeight="1" x14ac:dyDescent="0.2">
      <c r="A18" s="1500"/>
      <c r="B18" s="1503"/>
      <c r="C18" s="1506"/>
      <c r="D18" s="1509"/>
      <c r="E18" s="1511"/>
      <c r="F18" s="1511"/>
      <c r="G18" s="1513" t="s">
        <v>403</v>
      </c>
      <c r="H18" s="783" t="s">
        <v>404</v>
      </c>
      <c r="I18" s="411" t="s">
        <v>405</v>
      </c>
      <c r="J18" s="401">
        <v>0.06</v>
      </c>
      <c r="K18" s="401" t="s">
        <v>406</v>
      </c>
      <c r="L18" s="402">
        <v>45658</v>
      </c>
      <c r="M18" s="402">
        <v>46022</v>
      </c>
      <c r="N18" s="403" t="s">
        <v>142</v>
      </c>
      <c r="O18" s="967" t="s">
        <v>239</v>
      </c>
      <c r="P18" s="404"/>
      <c r="Q18" s="394">
        <v>2</v>
      </c>
      <c r="R18" s="405"/>
      <c r="S18" s="394">
        <v>1</v>
      </c>
      <c r="T18" s="405"/>
      <c r="U18" s="394">
        <v>2</v>
      </c>
      <c r="V18" s="405"/>
      <c r="W18" s="394">
        <v>1</v>
      </c>
      <c r="X18" s="405"/>
      <c r="Y18" s="394">
        <v>2</v>
      </c>
      <c r="Z18" s="405"/>
      <c r="AA18" s="394">
        <v>1</v>
      </c>
      <c r="AB18" s="405"/>
      <c r="AC18" s="394">
        <v>2</v>
      </c>
      <c r="AD18" s="405"/>
      <c r="AE18" s="394">
        <v>1</v>
      </c>
      <c r="AF18" s="405"/>
      <c r="AG18" s="394">
        <v>2</v>
      </c>
      <c r="AH18" s="405"/>
      <c r="AI18" s="394">
        <v>1</v>
      </c>
      <c r="AJ18" s="405"/>
      <c r="AK18" s="394">
        <v>2</v>
      </c>
      <c r="AL18" s="405"/>
      <c r="AM18" s="394">
        <v>1</v>
      </c>
      <c r="AN18" s="406"/>
      <c r="AO18" s="407"/>
    </row>
    <row r="19" spans="1:41" ht="54" customHeight="1" x14ac:dyDescent="0.2">
      <c r="A19" s="1500"/>
      <c r="B19" s="1503"/>
      <c r="C19" s="1506"/>
      <c r="D19" s="1509"/>
      <c r="E19" s="1511"/>
      <c r="F19" s="1511"/>
      <c r="G19" s="1513"/>
      <c r="H19" s="783" t="s">
        <v>407</v>
      </c>
      <c r="I19" s="411" t="s">
        <v>408</v>
      </c>
      <c r="J19" s="401">
        <v>0.04</v>
      </c>
      <c r="K19" s="401" t="s">
        <v>409</v>
      </c>
      <c r="L19" s="402">
        <v>45778</v>
      </c>
      <c r="M19" s="402">
        <v>45961</v>
      </c>
      <c r="N19" s="403" t="s">
        <v>142</v>
      </c>
      <c r="O19" s="968" t="s">
        <v>239</v>
      </c>
      <c r="P19" s="404"/>
      <c r="Q19" s="394"/>
      <c r="S19" s="394"/>
      <c r="T19" s="405"/>
      <c r="U19" s="394"/>
      <c r="V19" s="405"/>
      <c r="W19" s="394"/>
      <c r="X19" s="405"/>
      <c r="Y19" s="394"/>
      <c r="Z19" s="405"/>
      <c r="AA19" s="394"/>
      <c r="AB19" s="405"/>
      <c r="AC19" s="394">
        <v>1</v>
      </c>
      <c r="AD19" s="405"/>
      <c r="AE19" s="394"/>
      <c r="AF19" s="405"/>
      <c r="AG19" s="396"/>
      <c r="AH19" s="405"/>
      <c r="AI19" s="394">
        <v>1</v>
      </c>
      <c r="AJ19" s="405"/>
      <c r="AK19" s="396"/>
      <c r="AL19" s="405"/>
      <c r="AM19" s="397"/>
      <c r="AN19" s="406"/>
      <c r="AO19" s="407"/>
    </row>
    <row r="20" spans="1:41" ht="116.25" customHeight="1" x14ac:dyDescent="0.2">
      <c r="A20" s="1500"/>
      <c r="B20" s="1503"/>
      <c r="C20" s="1506"/>
      <c r="D20" s="1509"/>
      <c r="E20" s="1511"/>
      <c r="F20" s="1511"/>
      <c r="G20" s="783" t="s">
        <v>410</v>
      </c>
      <c r="H20" s="783" t="s">
        <v>411</v>
      </c>
      <c r="I20" s="411" t="s">
        <v>412</v>
      </c>
      <c r="J20" s="401">
        <v>0.04</v>
      </c>
      <c r="K20" s="401" t="s">
        <v>394</v>
      </c>
      <c r="L20" s="402">
        <v>45658</v>
      </c>
      <c r="M20" s="402">
        <v>46022</v>
      </c>
      <c r="N20" s="403" t="s">
        <v>142</v>
      </c>
      <c r="O20" s="968" t="s">
        <v>349</v>
      </c>
      <c r="P20" s="404"/>
      <c r="Q20" s="394"/>
      <c r="R20" s="405"/>
      <c r="S20" s="394"/>
      <c r="T20" s="405"/>
      <c r="U20" s="394">
        <v>1</v>
      </c>
      <c r="V20" s="405"/>
      <c r="W20" s="394"/>
      <c r="X20" s="412"/>
      <c r="Y20" s="394"/>
      <c r="Z20" s="413"/>
      <c r="AA20" s="394">
        <v>1</v>
      </c>
      <c r="AB20" s="405"/>
      <c r="AC20" s="394"/>
      <c r="AD20" s="405"/>
      <c r="AE20" s="394"/>
      <c r="AF20" s="405"/>
      <c r="AG20" s="394">
        <v>1</v>
      </c>
      <c r="AH20" s="405"/>
      <c r="AI20" s="396"/>
      <c r="AJ20" s="405"/>
      <c r="AK20" s="396"/>
      <c r="AL20" s="405"/>
      <c r="AM20" s="394">
        <v>1</v>
      </c>
      <c r="AN20" s="406"/>
      <c r="AO20" s="407"/>
    </row>
    <row r="21" spans="1:41" ht="87.75" customHeight="1" x14ac:dyDescent="0.2">
      <c r="A21" s="1500"/>
      <c r="B21" s="1503"/>
      <c r="C21" s="1506"/>
      <c r="D21" s="1509" t="s">
        <v>413</v>
      </c>
      <c r="E21" s="1511">
        <f>+J21+J23+J24+J22</f>
        <v>0.30000000000000004</v>
      </c>
      <c r="F21" s="1511" t="s">
        <v>385</v>
      </c>
      <c r="G21" s="783" t="s">
        <v>414</v>
      </c>
      <c r="H21" s="783" t="s">
        <v>415</v>
      </c>
      <c r="I21" s="411" t="s">
        <v>416</v>
      </c>
      <c r="J21" s="401">
        <v>0.05</v>
      </c>
      <c r="K21" s="401" t="s">
        <v>417</v>
      </c>
      <c r="L21" s="402">
        <v>45658</v>
      </c>
      <c r="M21" s="402">
        <v>46022</v>
      </c>
      <c r="N21" s="403" t="s">
        <v>142</v>
      </c>
      <c r="O21" s="968" t="s">
        <v>72</v>
      </c>
      <c r="P21" s="414"/>
      <c r="Q21" s="415">
        <v>8.3299999999999999E-2</v>
      </c>
      <c r="R21" s="416"/>
      <c r="S21" s="415">
        <v>8.3299999999999999E-2</v>
      </c>
      <c r="T21" s="416"/>
      <c r="U21" s="415">
        <v>8.3299999999999999E-2</v>
      </c>
      <c r="V21" s="416"/>
      <c r="W21" s="415">
        <v>8.3299999999999999E-2</v>
      </c>
      <c r="X21" s="416"/>
      <c r="Y21" s="415">
        <v>8.3299999999999999E-2</v>
      </c>
      <c r="Z21" s="416"/>
      <c r="AA21" s="415">
        <v>8.3299999999999999E-2</v>
      </c>
      <c r="AB21" s="416"/>
      <c r="AC21" s="415">
        <v>8.3299999999999999E-2</v>
      </c>
      <c r="AD21" s="417"/>
      <c r="AE21" s="415">
        <v>8.3299999999999999E-2</v>
      </c>
      <c r="AF21" s="417"/>
      <c r="AG21" s="415">
        <v>8.3299999999999999E-2</v>
      </c>
      <c r="AH21" s="417"/>
      <c r="AI21" s="415">
        <v>8.3299999999999999E-2</v>
      </c>
      <c r="AJ21" s="417"/>
      <c r="AK21" s="415">
        <v>8.3500000000000005E-2</v>
      </c>
      <c r="AL21" s="417"/>
      <c r="AM21" s="418">
        <v>8.3500000000000005E-2</v>
      </c>
      <c r="AN21" s="406"/>
      <c r="AO21" s="407"/>
    </row>
    <row r="22" spans="1:41" ht="66.75" customHeight="1" x14ac:dyDescent="0.2">
      <c r="A22" s="1500"/>
      <c r="B22" s="1503"/>
      <c r="C22" s="1506"/>
      <c r="D22" s="1509"/>
      <c r="E22" s="1511"/>
      <c r="F22" s="1511"/>
      <c r="G22" s="783" t="s">
        <v>911</v>
      </c>
      <c r="H22" s="783" t="s">
        <v>418</v>
      </c>
      <c r="I22" s="411" t="s">
        <v>419</v>
      </c>
      <c r="J22" s="401">
        <v>0.1</v>
      </c>
      <c r="K22" s="401" t="s">
        <v>420</v>
      </c>
      <c r="L22" s="402">
        <v>45658</v>
      </c>
      <c r="M22" s="402">
        <v>46022</v>
      </c>
      <c r="N22" s="403" t="s">
        <v>142</v>
      </c>
      <c r="O22" s="968" t="s">
        <v>163</v>
      </c>
      <c r="P22" s="414"/>
      <c r="Q22" s="415">
        <v>8.3299999999999999E-2</v>
      </c>
      <c r="R22" s="416"/>
      <c r="S22" s="415">
        <v>8.3299999999999999E-2</v>
      </c>
      <c r="T22" s="416"/>
      <c r="U22" s="415">
        <v>8.3299999999999999E-2</v>
      </c>
      <c r="V22" s="416"/>
      <c r="W22" s="415">
        <v>8.3299999999999999E-2</v>
      </c>
      <c r="X22" s="416"/>
      <c r="Y22" s="415">
        <v>8.3299999999999999E-2</v>
      </c>
      <c r="Z22" s="416"/>
      <c r="AA22" s="415">
        <v>8.3299999999999999E-2</v>
      </c>
      <c r="AB22" s="416"/>
      <c r="AC22" s="415">
        <v>8.3299999999999999E-2</v>
      </c>
      <c r="AD22" s="417"/>
      <c r="AE22" s="415">
        <v>8.3299999999999999E-2</v>
      </c>
      <c r="AF22" s="417"/>
      <c r="AG22" s="415">
        <v>8.3299999999999999E-2</v>
      </c>
      <c r="AH22" s="417"/>
      <c r="AI22" s="415">
        <v>8.3299999999999999E-2</v>
      </c>
      <c r="AJ22" s="417"/>
      <c r="AK22" s="415">
        <v>8.3500000000000005E-2</v>
      </c>
      <c r="AL22" s="417"/>
      <c r="AM22" s="418">
        <v>8.3500000000000005E-2</v>
      </c>
      <c r="AN22" s="406"/>
      <c r="AO22" s="407"/>
    </row>
    <row r="23" spans="1:41" ht="57" customHeight="1" x14ac:dyDescent="0.2">
      <c r="A23" s="1500"/>
      <c r="B23" s="1503"/>
      <c r="C23" s="1506"/>
      <c r="D23" s="1509"/>
      <c r="E23" s="1511"/>
      <c r="F23" s="1511"/>
      <c r="G23" s="783" t="s">
        <v>421</v>
      </c>
      <c r="H23" s="783" t="s">
        <v>422</v>
      </c>
      <c r="I23" s="411" t="s">
        <v>423</v>
      </c>
      <c r="J23" s="401">
        <v>0.05</v>
      </c>
      <c r="K23" s="401" t="s">
        <v>424</v>
      </c>
      <c r="L23" s="402">
        <v>45658</v>
      </c>
      <c r="M23" s="402">
        <v>45940</v>
      </c>
      <c r="N23" s="403" t="s">
        <v>142</v>
      </c>
      <c r="O23" s="968" t="s">
        <v>168</v>
      </c>
      <c r="P23" s="404"/>
      <c r="Q23" s="394">
        <v>1</v>
      </c>
      <c r="R23" s="405"/>
      <c r="S23" s="394"/>
      <c r="T23" s="405"/>
      <c r="U23" s="394"/>
      <c r="V23" s="405"/>
      <c r="W23" s="394">
        <v>1</v>
      </c>
      <c r="X23" s="405"/>
      <c r="Y23" s="394"/>
      <c r="Z23" s="405"/>
      <c r="AA23" s="394"/>
      <c r="AB23" s="405"/>
      <c r="AC23" s="394">
        <v>1</v>
      </c>
      <c r="AD23" s="405"/>
      <c r="AE23" s="396"/>
      <c r="AF23" s="405"/>
      <c r="AG23" s="396"/>
      <c r="AH23" s="405"/>
      <c r="AI23" s="394">
        <v>1</v>
      </c>
      <c r="AJ23" s="405"/>
      <c r="AK23" s="396"/>
      <c r="AL23" s="405"/>
      <c r="AM23" s="397"/>
      <c r="AN23" s="406"/>
      <c r="AO23" s="407"/>
    </row>
    <row r="24" spans="1:41" ht="78" customHeight="1" x14ac:dyDescent="0.2">
      <c r="A24" s="1500"/>
      <c r="B24" s="1503"/>
      <c r="C24" s="1506"/>
      <c r="D24" s="1509"/>
      <c r="E24" s="1511"/>
      <c r="F24" s="1511"/>
      <c r="G24" s="783" t="s">
        <v>425</v>
      </c>
      <c r="H24" s="783" t="s">
        <v>426</v>
      </c>
      <c r="I24" s="411" t="s">
        <v>427</v>
      </c>
      <c r="J24" s="401">
        <v>0.1</v>
      </c>
      <c r="K24" s="401" t="s">
        <v>428</v>
      </c>
      <c r="L24" s="402">
        <v>45658</v>
      </c>
      <c r="M24" s="402">
        <v>46022</v>
      </c>
      <c r="N24" s="403" t="s">
        <v>142</v>
      </c>
      <c r="O24" s="968" t="s">
        <v>173</v>
      </c>
      <c r="P24" s="404"/>
      <c r="Q24" s="394">
        <v>1</v>
      </c>
      <c r="R24" s="405"/>
      <c r="S24" s="394">
        <v>1</v>
      </c>
      <c r="T24" s="405"/>
      <c r="U24" s="394">
        <v>1</v>
      </c>
      <c r="V24" s="405"/>
      <c r="W24" s="394">
        <v>1</v>
      </c>
      <c r="X24" s="405"/>
      <c r="Y24" s="394">
        <v>1</v>
      </c>
      <c r="Z24" s="405"/>
      <c r="AA24" s="394">
        <v>1</v>
      </c>
      <c r="AB24" s="405"/>
      <c r="AC24" s="394">
        <v>1</v>
      </c>
      <c r="AD24" s="405"/>
      <c r="AE24" s="394">
        <v>1</v>
      </c>
      <c r="AF24" s="405"/>
      <c r="AG24" s="394">
        <v>1</v>
      </c>
      <c r="AH24" s="405"/>
      <c r="AI24" s="394">
        <v>1</v>
      </c>
      <c r="AJ24" s="405"/>
      <c r="AK24" s="394">
        <v>1</v>
      </c>
      <c r="AL24" s="405"/>
      <c r="AM24" s="419">
        <v>1</v>
      </c>
      <c r="AN24" s="406"/>
      <c r="AO24" s="407"/>
    </row>
    <row r="25" spans="1:41" ht="144.75" customHeight="1" x14ac:dyDescent="0.2">
      <c r="A25" s="1500"/>
      <c r="B25" s="1503"/>
      <c r="C25" s="1506"/>
      <c r="D25" s="1509" t="s">
        <v>429</v>
      </c>
      <c r="E25" s="1511">
        <f>+J25+J26</f>
        <v>0.24</v>
      </c>
      <c r="F25" s="1511" t="s">
        <v>385</v>
      </c>
      <c r="G25" s="783" t="s">
        <v>430</v>
      </c>
      <c r="H25" s="783" t="s">
        <v>431</v>
      </c>
      <c r="I25" s="411" t="s">
        <v>432</v>
      </c>
      <c r="J25" s="420">
        <v>0.12</v>
      </c>
      <c r="K25" s="401" t="s">
        <v>433</v>
      </c>
      <c r="L25" s="402">
        <v>45658</v>
      </c>
      <c r="M25" s="402">
        <v>46022</v>
      </c>
      <c r="N25" s="403" t="s">
        <v>142</v>
      </c>
      <c r="O25" s="968" t="s">
        <v>77</v>
      </c>
      <c r="P25" s="421"/>
      <c r="Q25" s="422">
        <v>8.3299999999999999E-2</v>
      </c>
      <c r="R25" s="423"/>
      <c r="S25" s="422">
        <v>8.3299999999999999E-2</v>
      </c>
      <c r="T25" s="423"/>
      <c r="U25" s="422">
        <v>8.3299999999999999E-2</v>
      </c>
      <c r="V25" s="423"/>
      <c r="W25" s="422">
        <v>8.3299999999999999E-2</v>
      </c>
      <c r="X25" s="423"/>
      <c r="Y25" s="422">
        <v>8.3299999999999999E-2</v>
      </c>
      <c r="Z25" s="423"/>
      <c r="AA25" s="422">
        <v>8.3299999999999999E-2</v>
      </c>
      <c r="AB25" s="423"/>
      <c r="AC25" s="422">
        <v>8.3299999999999999E-2</v>
      </c>
      <c r="AD25" s="423"/>
      <c r="AE25" s="422">
        <v>8.3299999999999999E-2</v>
      </c>
      <c r="AF25" s="423"/>
      <c r="AG25" s="422">
        <v>8.3299999999999999E-2</v>
      </c>
      <c r="AH25" s="423"/>
      <c r="AI25" s="422">
        <v>8.3299999999999999E-2</v>
      </c>
      <c r="AJ25" s="424"/>
      <c r="AK25" s="422">
        <v>8.3500000000000005E-2</v>
      </c>
      <c r="AL25" s="424"/>
      <c r="AM25" s="425">
        <v>8.3500000000000005E-2</v>
      </c>
      <c r="AN25" s="406"/>
      <c r="AO25" s="407"/>
    </row>
    <row r="26" spans="1:41" ht="147.75" customHeight="1" x14ac:dyDescent="0.2">
      <c r="A26" s="1500"/>
      <c r="B26" s="1503"/>
      <c r="C26" s="1506"/>
      <c r="D26" s="1509"/>
      <c r="E26" s="1511"/>
      <c r="F26" s="1511"/>
      <c r="G26" s="783" t="s">
        <v>434</v>
      </c>
      <c r="H26" s="783" t="s">
        <v>435</v>
      </c>
      <c r="I26" s="411" t="s">
        <v>436</v>
      </c>
      <c r="J26" s="420">
        <v>0.12</v>
      </c>
      <c r="K26" s="401" t="s">
        <v>437</v>
      </c>
      <c r="L26" s="402">
        <v>45658</v>
      </c>
      <c r="M26" s="402">
        <v>46022</v>
      </c>
      <c r="N26" s="403" t="s">
        <v>142</v>
      </c>
      <c r="O26" s="968" t="s">
        <v>181</v>
      </c>
      <c r="P26" s="421"/>
      <c r="Q26" s="422">
        <v>8.3299999999999999E-2</v>
      </c>
      <c r="R26" s="423"/>
      <c r="S26" s="422">
        <v>8.3299999999999999E-2</v>
      </c>
      <c r="T26" s="423"/>
      <c r="U26" s="422">
        <v>8.3299999999999999E-2</v>
      </c>
      <c r="V26" s="423"/>
      <c r="W26" s="422">
        <v>8.3299999999999999E-2</v>
      </c>
      <c r="X26" s="423"/>
      <c r="Y26" s="422">
        <v>8.3299999999999999E-2</v>
      </c>
      <c r="Z26" s="423"/>
      <c r="AA26" s="422">
        <v>8.3299999999999999E-2</v>
      </c>
      <c r="AB26" s="423"/>
      <c r="AC26" s="422">
        <v>8.3299999999999999E-2</v>
      </c>
      <c r="AD26" s="423"/>
      <c r="AE26" s="422">
        <v>8.3299999999999999E-2</v>
      </c>
      <c r="AF26" s="423"/>
      <c r="AG26" s="422">
        <v>8.3299999999999999E-2</v>
      </c>
      <c r="AH26" s="424"/>
      <c r="AI26" s="422">
        <v>8.3299999999999999E-2</v>
      </c>
      <c r="AJ26" s="424"/>
      <c r="AK26" s="422">
        <v>8.3500000000000005E-2</v>
      </c>
      <c r="AL26" s="424"/>
      <c r="AM26" s="425">
        <v>8.3500000000000005E-2</v>
      </c>
      <c r="AN26" s="406"/>
      <c r="AO26" s="407"/>
    </row>
    <row r="27" spans="1:41" ht="149.25" customHeight="1" thickBot="1" x14ac:dyDescent="0.25">
      <c r="A27" s="1501"/>
      <c r="B27" s="1504"/>
      <c r="C27" s="1507"/>
      <c r="D27" s="426" t="s">
        <v>438</v>
      </c>
      <c r="E27" s="427">
        <v>0.05</v>
      </c>
      <c r="F27" s="428" t="s">
        <v>55</v>
      </c>
      <c r="G27" s="429" t="s">
        <v>439</v>
      </c>
      <c r="H27" s="429" t="s">
        <v>440</v>
      </c>
      <c r="I27" s="430" t="s">
        <v>441</v>
      </c>
      <c r="J27" s="427">
        <v>0.05</v>
      </c>
      <c r="K27" s="427" t="s">
        <v>442</v>
      </c>
      <c r="L27" s="431">
        <v>45658</v>
      </c>
      <c r="M27" s="431">
        <v>46022</v>
      </c>
      <c r="N27" s="432" t="s">
        <v>142</v>
      </c>
      <c r="O27" s="969" t="s">
        <v>86</v>
      </c>
      <c r="P27" s="433"/>
      <c r="Q27" s="434">
        <v>8.3299999999999999E-2</v>
      </c>
      <c r="R27" s="435"/>
      <c r="S27" s="434">
        <v>8.3299999999999999E-2</v>
      </c>
      <c r="T27" s="435"/>
      <c r="U27" s="434">
        <v>8.3299999999999999E-2</v>
      </c>
      <c r="V27" s="435"/>
      <c r="W27" s="434">
        <v>8.3299999999999999E-2</v>
      </c>
      <c r="X27" s="435"/>
      <c r="Y27" s="434">
        <v>8.3299999999999999E-2</v>
      </c>
      <c r="Z27" s="435"/>
      <c r="AA27" s="434">
        <v>8.3299999999999999E-2</v>
      </c>
      <c r="AB27" s="435"/>
      <c r="AC27" s="434">
        <v>8.3299999999999999E-2</v>
      </c>
      <c r="AD27" s="436"/>
      <c r="AE27" s="434">
        <v>8.3299999999999999E-2</v>
      </c>
      <c r="AF27" s="436"/>
      <c r="AG27" s="434">
        <v>8.3299999999999999E-2</v>
      </c>
      <c r="AH27" s="436"/>
      <c r="AI27" s="434">
        <v>8.3299999999999999E-2</v>
      </c>
      <c r="AJ27" s="436"/>
      <c r="AK27" s="434">
        <v>8.3500000000000005E-2</v>
      </c>
      <c r="AL27" s="436"/>
      <c r="AM27" s="434">
        <v>8.3500000000000005E-2</v>
      </c>
      <c r="AN27" s="437"/>
      <c r="AO27" s="438"/>
    </row>
    <row r="28" spans="1:41" ht="18" customHeight="1" x14ac:dyDescent="0.3">
      <c r="A28" s="439" t="s">
        <v>94</v>
      </c>
      <c r="B28" s="440"/>
      <c r="C28" s="440" t="s">
        <v>95</v>
      </c>
      <c r="D28" s="440"/>
      <c r="E28" s="440" t="s">
        <v>96</v>
      </c>
      <c r="F28" s="440"/>
      <c r="G28" s="440" t="s">
        <v>96</v>
      </c>
      <c r="H28" s="441"/>
      <c r="I28" s="440" t="s">
        <v>97</v>
      </c>
      <c r="J28" s="440"/>
      <c r="K28" s="440"/>
      <c r="L28" s="440"/>
      <c r="M28" s="440"/>
      <c r="N28" s="442"/>
      <c r="O28" s="1515"/>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6"/>
      <c r="AL28" s="1516"/>
      <c r="AM28" s="1517"/>
    </row>
    <row r="29" spans="1:41" ht="74.25" customHeight="1" x14ac:dyDescent="0.3">
      <c r="A29" s="443" t="s">
        <v>98</v>
      </c>
      <c r="B29" s="444"/>
      <c r="C29" s="440" t="s">
        <v>443</v>
      </c>
      <c r="D29" s="444"/>
      <c r="E29" s="440" t="s">
        <v>100</v>
      </c>
      <c r="F29" s="440"/>
      <c r="G29" s="440" t="s">
        <v>444</v>
      </c>
      <c r="H29" s="445"/>
      <c r="I29" s="441" t="s">
        <v>904</v>
      </c>
      <c r="J29" s="440"/>
      <c r="K29" s="440"/>
      <c r="L29" s="440"/>
      <c r="M29" s="440"/>
      <c r="N29" s="442"/>
      <c r="O29" s="1518"/>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519"/>
      <c r="AM29" s="1520"/>
    </row>
    <row r="30" spans="1:41" ht="39" customHeight="1" thickBot="1" x14ac:dyDescent="0.35">
      <c r="A30" s="446" t="s">
        <v>103</v>
      </c>
      <c r="B30" s="447"/>
      <c r="C30" s="1524" t="s">
        <v>445</v>
      </c>
      <c r="D30" s="1524"/>
      <c r="E30" s="449" t="s">
        <v>105</v>
      </c>
      <c r="F30" s="450"/>
      <c r="G30" s="449" t="s">
        <v>106</v>
      </c>
      <c r="H30" s="451"/>
      <c r="I30" s="448" t="s">
        <v>446</v>
      </c>
      <c r="J30" s="1525" t="s">
        <v>108</v>
      </c>
      <c r="K30" s="1525"/>
      <c r="L30" s="1525"/>
      <c r="M30" s="1525"/>
      <c r="N30" s="1526"/>
      <c r="O30" s="1521"/>
      <c r="P30" s="1522"/>
      <c r="Q30" s="1522"/>
      <c r="R30" s="1522"/>
      <c r="S30" s="1522"/>
      <c r="T30" s="1522"/>
      <c r="U30" s="1522"/>
      <c r="V30" s="1522"/>
      <c r="W30" s="1522"/>
      <c r="X30" s="1522"/>
      <c r="Y30" s="1522"/>
      <c r="Z30" s="1522"/>
      <c r="AA30" s="1522"/>
      <c r="AB30" s="1522"/>
      <c r="AC30" s="1522"/>
      <c r="AD30" s="1522"/>
      <c r="AE30" s="1522"/>
      <c r="AF30" s="1522"/>
      <c r="AG30" s="1522"/>
      <c r="AH30" s="1522"/>
      <c r="AI30" s="1522"/>
      <c r="AJ30" s="1522"/>
      <c r="AK30" s="1522"/>
      <c r="AL30" s="1522"/>
      <c r="AM30" s="1523"/>
    </row>
    <row r="31" spans="1:41" x14ac:dyDescent="0.2">
      <c r="A31" s="452">
        <v>45686</v>
      </c>
    </row>
    <row r="32" spans="1:41" x14ac:dyDescent="0.2">
      <c r="A32" s="369" t="s">
        <v>914</v>
      </c>
    </row>
    <row r="40" spans="15:35" x14ac:dyDescent="0.2">
      <c r="O40" s="184"/>
      <c r="P40" s="184"/>
      <c r="Q40" s="184"/>
      <c r="R40" s="184"/>
      <c r="S40" s="184"/>
      <c r="T40" s="184"/>
      <c r="U40" s="184"/>
      <c r="V40" s="184"/>
      <c r="W40" s="184"/>
      <c r="X40" s="184"/>
      <c r="Y40" s="184"/>
      <c r="Z40" s="184"/>
      <c r="AA40" s="184"/>
      <c r="AB40" s="184"/>
      <c r="AC40" s="184"/>
      <c r="AD40" s="184"/>
      <c r="AE40" s="731"/>
      <c r="AF40" s="184"/>
      <c r="AG40" s="184"/>
    </row>
    <row r="41" spans="15:35" x14ac:dyDescent="0.2">
      <c r="O41" s="184"/>
      <c r="P41" s="184"/>
      <c r="Q41" s="184"/>
      <c r="R41" s="184"/>
      <c r="S41" s="184"/>
      <c r="T41" s="184"/>
      <c r="U41" s="184"/>
      <c r="V41" s="184"/>
      <c r="W41" s="184"/>
      <c r="X41" s="184"/>
      <c r="Y41" s="184"/>
      <c r="Z41" s="184"/>
      <c r="AA41" s="184"/>
      <c r="AB41" s="184"/>
      <c r="AC41" s="184"/>
      <c r="AD41" s="184"/>
      <c r="AE41" s="731"/>
      <c r="AF41" s="184"/>
      <c r="AG41" s="184"/>
    </row>
    <row r="42" spans="15:35" x14ac:dyDescent="0.2">
      <c r="O42" s="184"/>
      <c r="P42" s="184"/>
      <c r="Q42" s="184"/>
      <c r="R42" s="184"/>
      <c r="S42" s="184"/>
      <c r="T42" s="184"/>
      <c r="U42" s="184"/>
      <c r="V42" s="184"/>
      <c r="W42" s="184"/>
      <c r="X42" s="184"/>
      <c r="Y42" s="184"/>
      <c r="Z42" s="184"/>
      <c r="AA42" s="184"/>
      <c r="AB42" s="732"/>
      <c r="AC42" s="184"/>
      <c r="AD42" s="184"/>
      <c r="AE42" s="731"/>
      <c r="AF42" s="184"/>
      <c r="AG42" s="184"/>
    </row>
    <row r="43" spans="15:35" x14ac:dyDescent="0.2">
      <c r="O43" s="184"/>
      <c r="P43" s="184"/>
      <c r="Q43" s="184"/>
      <c r="R43" s="184"/>
      <c r="S43" s="184"/>
      <c r="T43" s="184"/>
      <c r="U43" s="184"/>
      <c r="V43" s="184"/>
      <c r="W43" s="184"/>
      <c r="X43" s="184"/>
      <c r="Y43" s="184"/>
      <c r="Z43" s="184"/>
      <c r="AA43" s="184"/>
      <c r="AB43" s="184"/>
      <c r="AC43" s="184"/>
      <c r="AD43" s="184"/>
      <c r="AE43" s="731"/>
      <c r="AF43" s="184"/>
      <c r="AG43" s="184"/>
    </row>
    <row r="44" spans="15:35" ht="13.5" x14ac:dyDescent="0.2">
      <c r="O44" s="184"/>
      <c r="P44" s="184"/>
      <c r="Q44" s="733"/>
      <c r="R44" s="184"/>
      <c r="S44" s="184"/>
      <c r="T44" s="184"/>
      <c r="U44" s="184"/>
      <c r="V44" s="184"/>
      <c r="W44" s="184"/>
      <c r="X44" s="184"/>
      <c r="Y44" s="184"/>
      <c r="Z44" s="184"/>
      <c r="AA44" s="732"/>
      <c r="AB44" s="184"/>
      <c r="AC44" s="184"/>
      <c r="AD44" s="184"/>
      <c r="AE44" s="731"/>
      <c r="AF44" s="184"/>
      <c r="AG44" s="184"/>
    </row>
    <row r="45" spans="15:35" x14ac:dyDescent="0.2">
      <c r="O45" s="184"/>
      <c r="P45" s="184"/>
      <c r="Q45" s="184"/>
      <c r="R45" s="184"/>
      <c r="S45" s="184"/>
      <c r="T45" s="184"/>
      <c r="U45" s="184"/>
      <c r="V45" s="184"/>
      <c r="W45" s="184"/>
      <c r="X45" s="184"/>
      <c r="Y45" s="184"/>
      <c r="Z45" s="184"/>
      <c r="AA45" s="732"/>
      <c r="AB45" s="184"/>
      <c r="AC45" s="184"/>
      <c r="AD45" s="184"/>
      <c r="AE45" s="731"/>
      <c r="AF45" s="184"/>
      <c r="AG45" s="184"/>
    </row>
    <row r="46" spans="15:35" x14ac:dyDescent="0.2">
      <c r="O46" s="184"/>
      <c r="P46" s="184"/>
      <c r="Q46" s="184"/>
      <c r="R46" s="184"/>
      <c r="S46" s="184"/>
      <c r="T46" s="184"/>
      <c r="U46" s="184"/>
      <c r="V46" s="184"/>
      <c r="W46" s="184"/>
      <c r="X46" s="184"/>
      <c r="Y46" s="184"/>
      <c r="Z46" s="184"/>
      <c r="AA46" s="732"/>
      <c r="AB46" s="184"/>
      <c r="AC46" s="184"/>
      <c r="AD46" s="184"/>
      <c r="AE46" s="731"/>
      <c r="AF46" s="184"/>
      <c r="AG46" s="184"/>
      <c r="AI46" s="453"/>
    </row>
    <row r="47" spans="15:35" x14ac:dyDescent="0.2">
      <c r="O47" s="184"/>
      <c r="P47" s="184"/>
      <c r="Q47" s="734"/>
      <c r="R47" s="184"/>
      <c r="S47" s="184"/>
      <c r="T47" s="184"/>
      <c r="U47" s="184"/>
      <c r="V47" s="184"/>
      <c r="W47" s="184"/>
      <c r="X47" s="184"/>
      <c r="Y47" s="184"/>
      <c r="Z47" s="184"/>
      <c r="AA47" s="732"/>
      <c r="AB47" s="184"/>
      <c r="AC47" s="184"/>
      <c r="AD47" s="184"/>
      <c r="AE47" s="731"/>
      <c r="AF47" s="184"/>
      <c r="AG47" s="184"/>
    </row>
    <row r="48" spans="15:35" x14ac:dyDescent="0.2">
      <c r="O48" s="184"/>
      <c r="P48" s="184"/>
      <c r="Q48" s="184"/>
      <c r="R48" s="184"/>
      <c r="S48" s="184"/>
      <c r="T48" s="184"/>
      <c r="U48" s="184"/>
      <c r="V48" s="184"/>
      <c r="W48" s="184"/>
      <c r="X48" s="184"/>
      <c r="Y48" s="184"/>
      <c r="Z48" s="184"/>
      <c r="AA48" s="184"/>
      <c r="AB48" s="184"/>
      <c r="AC48" s="184"/>
      <c r="AD48" s="184"/>
      <c r="AE48" s="731"/>
      <c r="AF48" s="184"/>
      <c r="AG48" s="184"/>
    </row>
    <row r="49" spans="15:33" ht="15" x14ac:dyDescent="0.2">
      <c r="O49" s="184"/>
      <c r="P49" s="184"/>
      <c r="Q49" s="184"/>
      <c r="R49" s="184"/>
      <c r="S49" s="184"/>
      <c r="T49" s="184"/>
      <c r="U49" s="184"/>
      <c r="V49" s="184"/>
      <c r="W49" s="184"/>
      <c r="X49" s="184"/>
      <c r="Y49" s="184"/>
      <c r="Z49" s="184"/>
      <c r="AA49" s="184"/>
      <c r="AB49" s="184"/>
      <c r="AC49" s="184"/>
      <c r="AD49" s="184"/>
      <c r="AE49" s="735"/>
      <c r="AF49" s="184"/>
      <c r="AG49" s="184"/>
    </row>
    <row r="50" spans="15:33" x14ac:dyDescent="0.2">
      <c r="O50" s="184"/>
      <c r="P50" s="184"/>
      <c r="Q50" s="184"/>
      <c r="R50" s="184"/>
      <c r="S50" s="184"/>
      <c r="T50" s="184"/>
      <c r="U50" s="184"/>
      <c r="V50" s="184"/>
      <c r="W50" s="184"/>
      <c r="X50" s="184"/>
      <c r="Y50" s="184"/>
      <c r="Z50" s="184"/>
      <c r="AA50" s="184"/>
      <c r="AB50" s="184"/>
      <c r="AC50" s="184"/>
      <c r="AD50" s="184"/>
      <c r="AE50" s="731"/>
      <c r="AF50" s="184"/>
      <c r="AG50" s="184"/>
    </row>
    <row r="52" spans="15:33" x14ac:dyDescent="0.2">
      <c r="AE52" s="454"/>
    </row>
  </sheetData>
  <mergeCells count="49">
    <mergeCell ref="O28:AM30"/>
    <mergeCell ref="C30:D30"/>
    <mergeCell ref="J30:N30"/>
    <mergeCell ref="D21:D24"/>
    <mergeCell ref="E21:E24"/>
    <mergeCell ref="F21:F24"/>
    <mergeCell ref="D25:D26"/>
    <mergeCell ref="E25:E26"/>
    <mergeCell ref="F25:F26"/>
    <mergeCell ref="AL10:AM10"/>
    <mergeCell ref="G16:G17"/>
    <mergeCell ref="G18:G19"/>
    <mergeCell ref="X10:Y10"/>
    <mergeCell ref="P10:Q10"/>
    <mergeCell ref="R10:S10"/>
    <mergeCell ref="T10:U10"/>
    <mergeCell ref="V10:W10"/>
    <mergeCell ref="AN10:AO10"/>
    <mergeCell ref="A12:A27"/>
    <mergeCell ref="B12:B27"/>
    <mergeCell ref="C12:C27"/>
    <mergeCell ref="D12:D13"/>
    <mergeCell ref="E12:E13"/>
    <mergeCell ref="F12:F13"/>
    <mergeCell ref="D14:D20"/>
    <mergeCell ref="E14:E20"/>
    <mergeCell ref="F14:F20"/>
    <mergeCell ref="AB10:AC10"/>
    <mergeCell ref="AD10:AE10"/>
    <mergeCell ref="AF10:AG10"/>
    <mergeCell ref="AH10:AI10"/>
    <mergeCell ref="AJ10:AK10"/>
    <mergeCell ref="O10:O11"/>
    <mergeCell ref="A3:N8"/>
    <mergeCell ref="AH9:AO9"/>
    <mergeCell ref="A10:B10"/>
    <mergeCell ref="C10:C11"/>
    <mergeCell ref="D10:D11"/>
    <mergeCell ref="E10:E11"/>
    <mergeCell ref="F10:F11"/>
    <mergeCell ref="G10:G11"/>
    <mergeCell ref="H10:H11"/>
    <mergeCell ref="I10:I11"/>
    <mergeCell ref="Z10:AA10"/>
    <mergeCell ref="J10:J11"/>
    <mergeCell ref="K10:K11"/>
    <mergeCell ref="L10:L11"/>
    <mergeCell ref="M10:M11"/>
    <mergeCell ref="N10:N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F8F3-30BE-4BC7-8408-AFBA5C5670CA}">
  <dimension ref="B6:E16"/>
  <sheetViews>
    <sheetView tabSelected="1" workbookViewId="0">
      <selection activeCell="B10" sqref="B10"/>
    </sheetView>
  </sheetViews>
  <sheetFormatPr baseColWidth="10" defaultColWidth="11.42578125" defaultRowHeight="12.75" x14ac:dyDescent="0.2"/>
  <cols>
    <col min="1" max="1" width="11.42578125" style="184"/>
    <col min="2" max="2" width="34.28515625" style="184" customWidth="1"/>
    <col min="3" max="3" width="70.5703125" style="184" customWidth="1"/>
    <col min="4" max="5" width="34.28515625" style="184" customWidth="1"/>
    <col min="6" max="16384" width="11.42578125" style="184"/>
  </cols>
  <sheetData>
    <row r="6" spans="2:5" ht="16.5" x14ac:dyDescent="0.2">
      <c r="B6" s="1527" t="s">
        <v>305</v>
      </c>
      <c r="C6" s="1527"/>
      <c r="D6" s="1527"/>
      <c r="E6" s="1527"/>
    </row>
    <row r="8" spans="2:5" ht="16.5" x14ac:dyDescent="0.2">
      <c r="B8" s="296" t="s">
        <v>306</v>
      </c>
      <c r="C8" s="296" t="s">
        <v>307</v>
      </c>
      <c r="D8" s="295" t="s">
        <v>308</v>
      </c>
      <c r="E8" s="296" t="s">
        <v>309</v>
      </c>
    </row>
    <row r="9" spans="2:5" ht="25.5" x14ac:dyDescent="0.2">
      <c r="B9" s="1106">
        <v>45686</v>
      </c>
      <c r="C9" s="1107" t="s">
        <v>923</v>
      </c>
      <c r="D9" s="1108" t="s">
        <v>922</v>
      </c>
      <c r="E9" s="1108" t="s">
        <v>924</v>
      </c>
    </row>
    <row r="10" spans="2:5" ht="127.5" x14ac:dyDescent="0.2">
      <c r="B10" s="1106">
        <v>45744</v>
      </c>
      <c r="C10" s="1107" t="s">
        <v>927</v>
      </c>
      <c r="D10" s="1108" t="s">
        <v>925</v>
      </c>
      <c r="E10" s="1108" t="s">
        <v>926</v>
      </c>
    </row>
    <row r="11" spans="2:5" x14ac:dyDescent="0.2">
      <c r="B11" s="1108"/>
      <c r="C11" s="1109"/>
      <c r="D11" s="1108"/>
      <c r="E11" s="1108"/>
    </row>
    <row r="12" spans="2:5" x14ac:dyDescent="0.2">
      <c r="B12" s="1108"/>
      <c r="C12" s="1109"/>
      <c r="D12" s="1108"/>
      <c r="E12" s="1108"/>
    </row>
    <row r="13" spans="2:5" x14ac:dyDescent="0.2">
      <c r="B13" s="1108"/>
      <c r="C13" s="1109"/>
      <c r="D13" s="1108"/>
      <c r="E13" s="1108"/>
    </row>
    <row r="14" spans="2:5" x14ac:dyDescent="0.2">
      <c r="B14" s="1108"/>
      <c r="C14" s="1109"/>
      <c r="D14" s="1108"/>
      <c r="E14" s="1108"/>
    </row>
    <row r="15" spans="2:5" x14ac:dyDescent="0.2">
      <c r="B15" s="1108"/>
      <c r="C15" s="1110"/>
      <c r="D15" s="1108"/>
      <c r="E15" s="1108"/>
    </row>
    <row r="16" spans="2:5" x14ac:dyDescent="0.2">
      <c r="B16" s="1108"/>
      <c r="C16" s="1109"/>
      <c r="D16" s="1108"/>
      <c r="E16" s="1108"/>
    </row>
  </sheetData>
  <mergeCells count="1">
    <mergeCell ref="B6:E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E55F5F6C4F1554BBA4E737E86E72321" ma:contentTypeVersion="18" ma:contentTypeDescription="Crear nuevo documento." ma:contentTypeScope="" ma:versionID="14c13d9ba3522dbf4b757e19dbd87618">
  <xsd:schema xmlns:xsd="http://www.w3.org/2001/XMLSchema" xmlns:xs="http://www.w3.org/2001/XMLSchema" xmlns:p="http://schemas.microsoft.com/office/2006/metadata/properties" xmlns:ns3="5017f04f-8a51-478e-b457-05634f0754dc" xmlns:ns4="20e72e25-4e85-42c8-8805-7c9f9001f0c0" targetNamespace="http://schemas.microsoft.com/office/2006/metadata/properties" ma:root="true" ma:fieldsID="c39ac1296fd2ecadc765f0c6bc5b3625" ns3:_="" ns4:_="">
    <xsd:import namespace="5017f04f-8a51-478e-b457-05634f0754dc"/>
    <xsd:import namespace="20e72e25-4e85-42c8-8805-7c9f9001f0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17f04f-8a51-478e-b457-05634f075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e72e25-4e85-42c8-8805-7c9f9001f0c0"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017f04f-8a51-478e-b457-05634f0754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1DBA9-B164-42DA-8752-8EE4FF7A6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17f04f-8a51-478e-b457-05634f0754dc"/>
    <ds:schemaRef ds:uri="20e72e25-4e85-42c8-8805-7c9f9001f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074AB-8F6D-4E4A-B289-BD3110ADB1B3}">
  <ds:schemaRefs>
    <ds:schemaRef ds:uri="http://purl.org/dc/terms/"/>
    <ds:schemaRef ds:uri="http://schemas.microsoft.com/office/2006/documentManagement/types"/>
    <ds:schemaRef ds:uri="http://purl.org/dc/elements/1.1/"/>
    <ds:schemaRef ds:uri="20e72e25-4e85-42c8-8805-7c9f9001f0c0"/>
    <ds:schemaRef ds:uri="http://www.w3.org/XML/1998/namespace"/>
    <ds:schemaRef ds:uri="http://schemas.microsoft.com/office/infopath/2007/PartnerControls"/>
    <ds:schemaRef ds:uri="http://purl.org/dc/dcmitype/"/>
    <ds:schemaRef ds:uri="http://schemas.openxmlformats.org/package/2006/metadata/core-properties"/>
    <ds:schemaRef ds:uri="5017f04f-8a51-478e-b457-05634f0754dc"/>
    <ds:schemaRef ds:uri="http://schemas.microsoft.com/office/2006/metadata/properties"/>
  </ds:schemaRefs>
</ds:datastoreItem>
</file>

<file path=customXml/itemProps3.xml><?xml version="1.0" encoding="utf-8"?>
<ds:datastoreItem xmlns:ds="http://schemas.openxmlformats.org/officeDocument/2006/customXml" ds:itemID="{2942C5C4-B6EA-452F-84F2-269F47A82B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Presentación</vt:lpstr>
      <vt:lpstr>DDOS</vt:lpstr>
      <vt:lpstr>GTIC</vt:lpstr>
      <vt:lpstr>GPyE</vt:lpstr>
      <vt:lpstr>GEeI</vt:lpstr>
      <vt:lpstr>GAC</vt:lpstr>
      <vt:lpstr>GCSyP</vt:lpstr>
      <vt:lpstr>OAJ</vt:lpstr>
      <vt:lpstr>OCI</vt:lpstr>
      <vt:lpstr>GGA</vt:lpstr>
      <vt:lpstr>GGH</vt:lpstr>
      <vt:lpstr>GGF</vt:lpstr>
      <vt:lpstr>CONTROL DE CAMBIOS</vt:lpstr>
      <vt:lpstr>GAC!Área_de_impresión</vt:lpstr>
      <vt:lpstr>GCSyP!Área_de_impresión</vt:lpstr>
      <vt:lpstr>GEeI!Área_de_impresión</vt:lpstr>
      <vt:lpstr>GGA!Área_de_impresión</vt:lpstr>
      <vt:lpstr>GGF!Área_de_impresión</vt:lpstr>
      <vt:lpstr>GGH!Área_de_impresión</vt:lpstr>
      <vt:lpstr>GPyE!Área_de_impresión</vt:lpstr>
      <vt:lpstr>GTIC!Área_de_impresión</vt:lpstr>
      <vt:lpstr>OAJ!Área_de_impresión</vt:lpstr>
      <vt:lpstr>OCI!Área_de_impresión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Bonilla</dc:creator>
  <cp:lastModifiedBy>Carolina Bonilla</cp:lastModifiedBy>
  <dcterms:created xsi:type="dcterms:W3CDTF">2025-01-29T13:35:25Z</dcterms:created>
  <dcterms:modified xsi:type="dcterms:W3CDTF">2025-03-31T14:22:52Z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0x0101004E55F5F6C4F1554BBA4E737E86E72321</vt:lpwstr>
  </property>
</Properties>
</file>