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iana.arevalo\Desktop\supersolidaria 2024\Supersolidaria2024\Intevenidas\Actividad financiera\"/>
    </mc:Choice>
  </mc:AlternateContent>
  <xr:revisionPtr revIDLastSave="0" documentId="13_ncr:1_{1BF0E3B2-DBCC-49A8-A2F2-B6C33EDD36D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ÍNDICE" sheetId="6" r:id="rId1"/>
    <sheet name="1. TIPO_ESTADO_INTERVENCIÓN" sheetId="3" r:id="rId2"/>
    <sheet name="2. TIPO_INTERVENCIÓN_DEP" sheetId="9" r:id="rId3"/>
    <sheet name="3. ESTADO_INTERVENCIÓN_DEP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0" l="1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15" i="10"/>
  <c r="L29" i="10"/>
  <c r="L30" i="10"/>
  <c r="K31" i="10"/>
  <c r="L20" i="10" s="1"/>
  <c r="N25" i="10"/>
  <c r="N26" i="10"/>
  <c r="N28" i="10"/>
  <c r="M31" i="10"/>
  <c r="N27" i="10" s="1"/>
  <c r="J17" i="10"/>
  <c r="J18" i="10"/>
  <c r="J29" i="10"/>
  <c r="I31" i="10"/>
  <c r="J20" i="10" s="1"/>
  <c r="H16" i="10"/>
  <c r="H19" i="10"/>
  <c r="H26" i="10"/>
  <c r="H28" i="10"/>
  <c r="G31" i="10"/>
  <c r="H27" i="10" s="1"/>
  <c r="F20" i="10"/>
  <c r="F29" i="10"/>
  <c r="D20" i="10"/>
  <c r="D24" i="10"/>
  <c r="E31" i="10"/>
  <c r="F21" i="10" s="1"/>
  <c r="C31" i="10"/>
  <c r="D16" i="10" s="1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16" i="9"/>
  <c r="N17" i="9"/>
  <c r="N18" i="9"/>
  <c r="N22" i="9"/>
  <c r="N23" i="9"/>
  <c r="N26" i="9"/>
  <c r="N27" i="9"/>
  <c r="N28" i="9"/>
  <c r="N29" i="9"/>
  <c r="N30" i="9"/>
  <c r="M32" i="9"/>
  <c r="N19" i="9" s="1"/>
  <c r="L22" i="9"/>
  <c r="L23" i="9"/>
  <c r="L24" i="9"/>
  <c r="K32" i="9"/>
  <c r="L25" i="9" s="1"/>
  <c r="I32" i="9"/>
  <c r="J24" i="9" s="1"/>
  <c r="G32" i="9"/>
  <c r="H28" i="9" s="1"/>
  <c r="F26" i="9"/>
  <c r="F27" i="9"/>
  <c r="F28" i="9"/>
  <c r="E32" i="9"/>
  <c r="F17" i="9" s="1"/>
  <c r="D27" i="10" l="1"/>
  <c r="F17" i="10"/>
  <c r="J30" i="10"/>
  <c r="N19" i="10"/>
  <c r="D26" i="10"/>
  <c r="D25" i="10"/>
  <c r="H15" i="10"/>
  <c r="J19" i="10"/>
  <c r="L15" i="10"/>
  <c r="D17" i="10"/>
  <c r="H25" i="10"/>
  <c r="L19" i="10"/>
  <c r="F15" i="10"/>
  <c r="H24" i="10"/>
  <c r="N15" i="10"/>
  <c r="L18" i="10"/>
  <c r="F30" i="10"/>
  <c r="H23" i="10"/>
  <c r="L17" i="10"/>
  <c r="F19" i="10"/>
  <c r="N24" i="10"/>
  <c r="D29" i="10"/>
  <c r="F18" i="10"/>
  <c r="J15" i="10"/>
  <c r="N23" i="10"/>
  <c r="P22" i="9"/>
  <c r="O32" i="9"/>
  <c r="F24" i="9"/>
  <c r="L16" i="9"/>
  <c r="L20" i="9"/>
  <c r="F23" i="9"/>
  <c r="L31" i="9"/>
  <c r="L19" i="9"/>
  <c r="N25" i="9"/>
  <c r="F22" i="9"/>
  <c r="L30" i="9"/>
  <c r="L18" i="9"/>
  <c r="N24" i="9"/>
  <c r="L29" i="9"/>
  <c r="L28" i="9"/>
  <c r="F19" i="9"/>
  <c r="L27" i="9"/>
  <c r="N21" i="9"/>
  <c r="L26" i="9"/>
  <c r="N16" i="9"/>
  <c r="N20" i="9"/>
  <c r="F25" i="9"/>
  <c r="L21" i="9"/>
  <c r="F21" i="9"/>
  <c r="L17" i="9"/>
  <c r="P16" i="9"/>
  <c r="F16" i="9"/>
  <c r="F20" i="9"/>
  <c r="F31" i="9"/>
  <c r="F30" i="9"/>
  <c r="F18" i="9"/>
  <c r="F29" i="9"/>
  <c r="N31" i="9"/>
  <c r="D23" i="10"/>
  <c r="F28" i="10"/>
  <c r="F16" i="10"/>
  <c r="H22" i="10"/>
  <c r="J28" i="10"/>
  <c r="J16" i="10"/>
  <c r="N22" i="10"/>
  <c r="L28" i="10"/>
  <c r="L16" i="10"/>
  <c r="D22" i="10"/>
  <c r="F27" i="10"/>
  <c r="H21" i="10"/>
  <c r="J27" i="10"/>
  <c r="N21" i="10"/>
  <c r="L27" i="10"/>
  <c r="D21" i="10"/>
  <c r="F26" i="10"/>
  <c r="H20" i="10"/>
  <c r="J26" i="10"/>
  <c r="N20" i="10"/>
  <c r="L26" i="10"/>
  <c r="F25" i="10"/>
  <c r="J25" i="10"/>
  <c r="L25" i="10"/>
  <c r="D15" i="10"/>
  <c r="D19" i="10"/>
  <c r="F24" i="10"/>
  <c r="H30" i="10"/>
  <c r="H18" i="10"/>
  <c r="J24" i="10"/>
  <c r="N30" i="10"/>
  <c r="N18" i="10"/>
  <c r="L24" i="10"/>
  <c r="D30" i="10"/>
  <c r="D18" i="10"/>
  <c r="F23" i="10"/>
  <c r="H29" i="10"/>
  <c r="H17" i="10"/>
  <c r="J23" i="10"/>
  <c r="N29" i="10"/>
  <c r="N17" i="10"/>
  <c r="L23" i="10"/>
  <c r="F22" i="10"/>
  <c r="J22" i="10"/>
  <c r="N16" i="10"/>
  <c r="L22" i="10"/>
  <c r="O31" i="10"/>
  <c r="P25" i="10" s="1"/>
  <c r="D28" i="10"/>
  <c r="J21" i="10"/>
  <c r="L21" i="10"/>
  <c r="J23" i="9"/>
  <c r="H27" i="9"/>
  <c r="H18" i="9"/>
  <c r="J16" i="9"/>
  <c r="J18" i="9"/>
  <c r="J22" i="9"/>
  <c r="J21" i="9"/>
  <c r="J20" i="9"/>
  <c r="J31" i="9"/>
  <c r="J19" i="9"/>
  <c r="J30" i="9"/>
  <c r="J29" i="9"/>
  <c r="J17" i="9"/>
  <c r="J28" i="9"/>
  <c r="J27" i="9"/>
  <c r="J26" i="9"/>
  <c r="J25" i="9"/>
  <c r="H26" i="9"/>
  <c r="H16" i="9"/>
  <c r="H24" i="9"/>
  <c r="H23" i="9"/>
  <c r="H25" i="9"/>
  <c r="H22" i="9"/>
  <c r="H21" i="9"/>
  <c r="H20" i="9"/>
  <c r="H31" i="9"/>
  <c r="H19" i="9"/>
  <c r="H30" i="9"/>
  <c r="H29" i="9"/>
  <c r="H17" i="9"/>
  <c r="C32" i="9"/>
  <c r="D26" i="9" s="1"/>
  <c r="F31" i="10" l="1"/>
  <c r="N31" i="10"/>
  <c r="L31" i="10"/>
  <c r="H31" i="10"/>
  <c r="J31" i="10"/>
  <c r="F32" i="9"/>
  <c r="L32" i="9"/>
  <c r="P27" i="9"/>
  <c r="P26" i="9"/>
  <c r="P18" i="9"/>
  <c r="P19" i="9"/>
  <c r="P24" i="9"/>
  <c r="P25" i="9"/>
  <c r="P28" i="9"/>
  <c r="P29" i="9"/>
  <c r="P31" i="9"/>
  <c r="P17" i="9"/>
  <c r="P32" i="9" s="1"/>
  <c r="N32" i="9"/>
  <c r="P21" i="9"/>
  <c r="P30" i="9"/>
  <c r="P23" i="9"/>
  <c r="P20" i="9"/>
  <c r="P15" i="10"/>
  <c r="P20" i="10"/>
  <c r="P22" i="10"/>
  <c r="P19" i="10"/>
  <c r="P26" i="10"/>
  <c r="P23" i="10"/>
  <c r="P24" i="10"/>
  <c r="D31" i="10"/>
  <c r="P17" i="10"/>
  <c r="P29" i="10"/>
  <c r="P18" i="10"/>
  <c r="P30" i="10"/>
  <c r="P28" i="10"/>
  <c r="P21" i="10"/>
  <c r="P16" i="10"/>
  <c r="P27" i="10"/>
  <c r="J32" i="9"/>
  <c r="H32" i="9"/>
  <c r="D20" i="9"/>
  <c r="D24" i="9"/>
  <c r="D21" i="9"/>
  <c r="D19" i="9"/>
  <c r="D18" i="9"/>
  <c r="D22" i="9"/>
  <c r="D30" i="9"/>
  <c r="D17" i="9"/>
  <c r="D28" i="9"/>
  <c r="D23" i="9"/>
  <c r="D31" i="9"/>
  <c r="D27" i="9"/>
  <c r="D25" i="9"/>
  <c r="D16" i="9"/>
  <c r="D29" i="9"/>
  <c r="P31" i="10" l="1"/>
  <c r="D32" i="9"/>
  <c r="H38" i="3" l="1"/>
  <c r="G38" i="3"/>
  <c r="F38" i="3"/>
  <c r="E38" i="3"/>
  <c r="D38" i="3"/>
  <c r="C38" i="3"/>
  <c r="I33" i="3"/>
  <c r="I34" i="3"/>
  <c r="I35" i="3"/>
  <c r="I36" i="3"/>
  <c r="I37" i="3"/>
  <c r="I32" i="3"/>
  <c r="I38" i="3" l="1"/>
  <c r="C19" i="3"/>
  <c r="D15" i="3" l="1"/>
  <c r="D17" i="3"/>
  <c r="D18" i="3"/>
  <c r="D16" i="3"/>
  <c r="D14" i="3"/>
  <c r="D13" i="3"/>
  <c r="C28" i="3"/>
  <c r="D19" i="3" l="1"/>
  <c r="D28" i="3"/>
</calcChain>
</file>

<file path=xl/sharedStrings.xml><?xml version="1.0" encoding="utf-8"?>
<sst xmlns="http://schemas.openxmlformats.org/spreadsheetml/2006/main" count="128" uniqueCount="58">
  <si>
    <t>TIPO DE INTERVENCIÓN</t>
  </si>
  <si>
    <t>TOTAL</t>
  </si>
  <si>
    <t xml:space="preserve">TIPO DE INTERVENCIÓN </t>
  </si>
  <si>
    <t>CANT. ORGANIZACIONES</t>
  </si>
  <si>
    <t>% PART</t>
  </si>
  <si>
    <t xml:space="preserve">1. NÚMERO DE ORGANIZACIONES SOLIDARIAS POR TIPO DE INTERVENCIÓN,  ESTADO DE INTERVENCIÓN; TIPO DE INTERVENCIÓN Y ESTADO DE INTERVENCIÓN </t>
  </si>
  <si>
    <t>ESTADO DE INTERVENCIÓN</t>
  </si>
  <si>
    <t>ÍNDICE</t>
  </si>
  <si>
    <t xml:space="preserve">ENTIDADES EN PROCESO DE INTERVENCIÓN FORZOSA ADMINISTRATIVA Y/O INSTITUDOS DE SALVAMENTO - DELEGATURA FINANCIERA </t>
  </si>
  <si>
    <t>Administración</t>
  </si>
  <si>
    <t>Liquidación</t>
  </si>
  <si>
    <t>Liquidación Forzosa Administrativa</t>
  </si>
  <si>
    <t>Toma de posesion inmediata de los bienes, haberes y negocios</t>
  </si>
  <si>
    <t>Vigilancia Especial</t>
  </si>
  <si>
    <t>Disuelta sin liquidar por Fusión</t>
  </si>
  <si>
    <t>En proceso</t>
  </si>
  <si>
    <t>Suspendida</t>
  </si>
  <si>
    <t>Terminado</t>
  </si>
  <si>
    <t>Vigente</t>
  </si>
  <si>
    <t>Objeto social activo</t>
  </si>
  <si>
    <t>Fuente: SUPERSOLIDARIAS - Entidades Intervenidas: Delegatura para la supervisión de la Actividad Financiera en el Cooperativismo.                                                                            Calculos propios Unidad Solidaria - Grupo de Planeacion y Estadistica.
El reporte tiene un alcance tematico exclusivo a Organizaciones Solidarias intervenidas por la Superintendencia de Economía Solidaria -Supersolidaria-</t>
  </si>
  <si>
    <t xml:space="preserve">Liquidación Forzosa Administrativa </t>
  </si>
  <si>
    <t>Orden de levantamiento de medida</t>
  </si>
  <si>
    <t>DELEGATURA PARA LA SUPERVISIÓN DE LA ACTIVIDAD FINANCIERA DEL COOPERATIVISMO 
GRUPO DE ASUNTOS ESPECIALES  a Diciembre 31 del 2023</t>
  </si>
  <si>
    <t>ORGANIZACIONES SOLIDARIAS INTERVENIDAS A 31 DE DICIEMBRE DE 2023</t>
  </si>
  <si>
    <t>Actualizado por la Unidad Solidaria el 9 de mayo  de 2024 - Base de datos actualizada a 5 de abril del 2024</t>
  </si>
  <si>
    <t>2. NÚMERO DE ORGANIZACIONES SOLIDARIAS SEGÚN TIPO DE INTERVENCIÓN POR DEPARTAMENTO</t>
  </si>
  <si>
    <t>Departamento</t>
  </si>
  <si>
    <t>Total</t>
  </si>
  <si>
    <t>Liquidación forzosa administrativa</t>
  </si>
  <si>
    <t>Orden levantamiento de medida</t>
  </si>
  <si>
    <t>Org.</t>
  </si>
  <si>
    <t>%</t>
  </si>
  <si>
    <t>Antioquia</t>
  </si>
  <si>
    <t>Boyacá.</t>
  </si>
  <si>
    <t>Caldas</t>
  </si>
  <si>
    <t>Caquetá</t>
  </si>
  <si>
    <t>Huila</t>
  </si>
  <si>
    <t>Norte de Santander</t>
  </si>
  <si>
    <t>Santander</t>
  </si>
  <si>
    <t>Tolima</t>
  </si>
  <si>
    <t>Fuente: SUPERSOLIDARIAS - Entidades Intervenidas: Delegatura para la supervisión de la Actividad Financiera en el Cooperativismo.                                                                                   Calculos propios Unidad Solidaria - Grupo de Planeacion y Estadistica.
El reporte tiene un alcance tematico exclusivo a Organizaciones Solidarias intervenidas por la Superintendencia de Economía Solidaria -Supersolidaria-</t>
  </si>
  <si>
    <t>DEPARTAMENTO</t>
  </si>
  <si>
    <t>ORGANIZACIONES SOLIDARIAS INTERVENIDAS POR DEPARTAMENTO Y TIPO DE INTERVENCIÓN A 31 DE DICIEMBRE DE 2023</t>
  </si>
  <si>
    <t>ORGANIZACIONES SOLIDARIAS INTERVENIDAS POR DEPARTAMENTO Y ESTADO DE INTERVENCIÓN  A 31 DE DICIEMBRE DE 2023</t>
  </si>
  <si>
    <t>3. NÚMERO DE ORGANIZACIONES SOLIDARIAS SEGÚN ESTADO DE INTERVENCIÓN  POR DEPARTAMENTO</t>
  </si>
  <si>
    <t>BOGOTA D.C</t>
  </si>
  <si>
    <t>Cali</t>
  </si>
  <si>
    <t>Cundinamarca</t>
  </si>
  <si>
    <t>Guajira</t>
  </si>
  <si>
    <t>Medellin</t>
  </si>
  <si>
    <t>QUIBDO</t>
  </si>
  <si>
    <t>Valle</t>
  </si>
  <si>
    <t xml:space="preserve">Vigilancia especial </t>
  </si>
  <si>
    <t>Toma de posesión</t>
  </si>
  <si>
    <t>% Part.</t>
  </si>
  <si>
    <t>Cant.Org</t>
  </si>
  <si>
    <t>Fuente: SUPERSOLIDARIAS - Entidades Intervenidas: Delegatura para la supervisión de la Actividad Financiera en el Cooperativismo. Calculos propios Unidad Solidaria - Grupo de Planeacion y Estadistica.
El reporte tiene un alcance tematico exclusivo a Organizaciones Solidarias intervenidas por la Superintendencia de Economía Solidaria -Supersolidaria-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</si>
</sst>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0"/>
    <numFmt numFmtId="165" formatCode="###0.0%"/>
    <numFmt numFmtId="166" formatCode="_-* #,##0_-;\-* #,##0_-;_-* &quot;-&quot;??_-;_-@_-"/>
    <numFmt numFmtId="167" formatCode="###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10205"/>
      <name val="Arial"/>
      <family val="2"/>
    </font>
    <font>
      <b/>
      <sz val="10"/>
      <color rgb="FF010205"/>
      <name val="Arial"/>
      <family val="2"/>
    </font>
    <font>
      <u/>
      <sz val="10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62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6" xfId="11" applyFont="1" applyFill="1" applyBorder="1" applyAlignment="1">
      <alignment horizontal="center" vertical="top" wrapText="1"/>
    </xf>
    <xf numFmtId="0" fontId="0" fillId="2" borderId="0" xfId="0" applyFill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0" fillId="2" borderId="15" xfId="0" applyFill="1" applyBorder="1"/>
    <xf numFmtId="0" fontId="0" fillId="2" borderId="15" xfId="0" applyFill="1" applyBorder="1" applyAlignment="1">
      <alignment vertical="center"/>
    </xf>
    <xf numFmtId="0" fontId="10" fillId="2" borderId="0" xfId="53" applyFont="1" applyFill="1" applyAlignment="1">
      <alignment vertical="top" wrapText="1"/>
    </xf>
    <xf numFmtId="164" fontId="2" fillId="2" borderId="8" xfId="12" applyNumberFormat="1" applyFont="1" applyFill="1" applyBorder="1" applyAlignment="1">
      <alignment horizontal="center" vertical="center"/>
    </xf>
    <xf numFmtId="164" fontId="2" fillId="2" borderId="1" xfId="17" applyNumberFormat="1" applyFont="1" applyFill="1" applyBorder="1" applyAlignment="1">
      <alignment horizontal="center" vertical="center"/>
    </xf>
    <xf numFmtId="164" fontId="2" fillId="2" borderId="1" xfId="42" applyNumberFormat="1" applyFont="1" applyFill="1" applyBorder="1" applyAlignment="1">
      <alignment horizontal="center" vertical="center"/>
    </xf>
    <xf numFmtId="164" fontId="4" fillId="3" borderId="12" xfId="22" applyNumberFormat="1" applyFont="1" applyFill="1" applyBorder="1" applyAlignment="1">
      <alignment horizontal="center" vertical="center"/>
    </xf>
    <xf numFmtId="0" fontId="4" fillId="3" borderId="11" xfId="6" applyFont="1" applyFill="1" applyBorder="1" applyAlignment="1">
      <alignment horizontal="center" vertical="center" wrapText="1"/>
    </xf>
    <xf numFmtId="0" fontId="4" fillId="3" borderId="12" xfId="7" applyFont="1" applyFill="1" applyBorder="1" applyAlignment="1">
      <alignment horizontal="center" vertical="center" wrapText="1"/>
    </xf>
    <xf numFmtId="0" fontId="4" fillId="3" borderId="13" xfId="8" applyFont="1" applyFill="1" applyBorder="1" applyAlignment="1">
      <alignment horizontal="center" vertical="center" wrapText="1"/>
    </xf>
    <xf numFmtId="0" fontId="2" fillId="2" borderId="6" xfId="1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0" fontId="2" fillId="2" borderId="2" xfId="16" applyFont="1" applyFill="1" applyBorder="1" applyAlignment="1">
      <alignment horizontal="center" vertical="center" wrapText="1"/>
    </xf>
    <xf numFmtId="0" fontId="2" fillId="2" borderId="9" xfId="16" applyFont="1" applyFill="1" applyBorder="1" applyAlignment="1">
      <alignment horizontal="center" vertical="center" wrapText="1"/>
    </xf>
    <xf numFmtId="164" fontId="2" fillId="2" borderId="10" xfId="17" applyNumberFormat="1" applyFont="1" applyFill="1" applyBorder="1" applyAlignment="1">
      <alignment horizontal="center" vertical="center"/>
    </xf>
    <xf numFmtId="0" fontId="4" fillId="3" borderId="11" xfId="21" applyFont="1" applyFill="1" applyBorder="1" applyAlignment="1">
      <alignment horizontal="center" vertical="center" wrapText="1"/>
    </xf>
    <xf numFmtId="9" fontId="4" fillId="3" borderId="13" xfId="1" applyFont="1" applyFill="1" applyBorder="1" applyAlignment="1">
      <alignment horizontal="center" vertical="center"/>
    </xf>
    <xf numFmtId="10" fontId="2" fillId="2" borderId="4" xfId="1" applyNumberFormat="1" applyFont="1" applyFill="1" applyBorder="1" applyAlignment="1">
      <alignment horizontal="center" vertical="center"/>
    </xf>
    <xf numFmtId="0" fontId="2" fillId="0" borderId="6" xfId="11" applyFont="1" applyBorder="1" applyAlignment="1">
      <alignment horizontal="center" vertical="top" wrapText="1"/>
    </xf>
    <xf numFmtId="0" fontId="2" fillId="0" borderId="2" xfId="16" applyFont="1" applyBorder="1" applyAlignment="1">
      <alignment horizontal="center" vertical="top" wrapText="1"/>
    </xf>
    <xf numFmtId="0" fontId="2" fillId="0" borderId="9" xfId="16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7" fillId="2" borderId="0" xfId="52" applyFill="1" applyBorder="1" applyAlignment="1">
      <alignment horizontal="left" vertical="center" wrapText="1"/>
    </xf>
    <xf numFmtId="0" fontId="9" fillId="2" borderId="17" xfId="53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7" fillId="2" borderId="0" xfId="52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6" fontId="12" fillId="2" borderId="1" xfId="161" applyNumberFormat="1" applyFont="1" applyFill="1" applyBorder="1" applyAlignment="1">
      <alignment horizontal="center" vertical="center"/>
    </xf>
    <xf numFmtId="167" fontId="12" fillId="2" borderId="1" xfId="46" applyNumberFormat="1" applyFont="1" applyFill="1" applyBorder="1" applyAlignment="1">
      <alignment horizontal="center" vertical="center"/>
    </xf>
    <xf numFmtId="0" fontId="8" fillId="2" borderId="0" xfId="53" applyFont="1" applyFill="1" applyAlignment="1">
      <alignment vertical="top" wrapText="1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3" fillId="3" borderId="27" xfId="34" applyFont="1" applyFill="1" applyBorder="1" applyAlignment="1">
      <alignment horizontal="center" vertical="center" wrapText="1"/>
    </xf>
    <xf numFmtId="166" fontId="2" fillId="2" borderId="8" xfId="161" applyNumberFormat="1" applyFont="1" applyFill="1" applyBorder="1" applyAlignment="1">
      <alignment horizontal="center" vertical="center"/>
    </xf>
    <xf numFmtId="167" fontId="2" fillId="2" borderId="8" xfId="46" applyNumberFormat="1" applyFont="1" applyFill="1" applyBorder="1" applyAlignment="1">
      <alignment horizontal="center" vertical="center"/>
    </xf>
    <xf numFmtId="0" fontId="7" fillId="0" borderId="0" xfId="52" applyFill="1" applyAlignment="1">
      <alignment wrapText="1"/>
    </xf>
    <xf numFmtId="0" fontId="7" fillId="0" borderId="31" xfId="52" applyFill="1" applyBorder="1" applyAlignment="1">
      <alignment horizontal="center" vertical="center"/>
    </xf>
    <xf numFmtId="0" fontId="11" fillId="0" borderId="21" xfId="52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166" fontId="12" fillId="2" borderId="1" xfId="161" applyNumberFormat="1" applyFont="1" applyFill="1" applyBorder="1" applyAlignment="1">
      <alignment horizontal="center" vertical="center" wrapText="1"/>
    </xf>
    <xf numFmtId="166" fontId="12" fillId="2" borderId="1" xfId="161" applyNumberFormat="1" applyFont="1" applyFill="1" applyBorder="1" applyAlignment="1">
      <alignment horizontal="right" vertical="center" wrapText="1"/>
    </xf>
    <xf numFmtId="0" fontId="12" fillId="2" borderId="1" xfId="46" applyNumberFormat="1" applyFont="1" applyFill="1" applyBorder="1" applyAlignment="1">
      <alignment horizontal="right" vertical="center"/>
    </xf>
    <xf numFmtId="166" fontId="4" fillId="3" borderId="12" xfId="161" applyNumberFormat="1" applyFont="1" applyFill="1" applyBorder="1" applyAlignment="1">
      <alignment horizontal="center" vertical="center"/>
    </xf>
    <xf numFmtId="167" fontId="4" fillId="3" borderId="12" xfId="50" applyNumberFormat="1" applyFont="1" applyFill="1" applyBorder="1" applyAlignment="1">
      <alignment horizontal="center" vertical="center"/>
    </xf>
    <xf numFmtId="164" fontId="4" fillId="3" borderId="12" xfId="7" applyNumberFormat="1" applyFont="1" applyFill="1" applyBorder="1" applyAlignment="1">
      <alignment horizontal="center" vertical="center" wrapText="1"/>
    </xf>
    <xf numFmtId="166" fontId="2" fillId="2" borderId="8" xfId="161" applyNumberFormat="1" applyFont="1" applyFill="1" applyBorder="1" applyAlignment="1">
      <alignment horizontal="right" vertical="center" wrapText="1"/>
    </xf>
    <xf numFmtId="166" fontId="2" fillId="2" borderId="1" xfId="161" applyNumberFormat="1" applyFont="1" applyFill="1" applyBorder="1" applyAlignment="1">
      <alignment horizontal="right" vertical="center" wrapText="1"/>
    </xf>
    <xf numFmtId="166" fontId="4" fillId="3" borderId="12" xfId="161" applyNumberFormat="1" applyFont="1" applyFill="1" applyBorder="1" applyAlignment="1">
      <alignment vertical="center"/>
    </xf>
    <xf numFmtId="166" fontId="2" fillId="2" borderId="1" xfId="161" applyNumberFormat="1" applyFont="1" applyFill="1" applyBorder="1" applyAlignment="1">
      <alignment horizontal="center" vertical="center" wrapText="1"/>
    </xf>
    <xf numFmtId="166" fontId="2" fillId="2" borderId="8" xfId="161" applyNumberFormat="1" applyFont="1" applyFill="1" applyBorder="1" applyAlignment="1">
      <alignment horizontal="center" vertical="center" wrapText="1"/>
    </xf>
    <xf numFmtId="0" fontId="8" fillId="2" borderId="34" xfId="53" applyFont="1" applyFill="1" applyBorder="1" applyAlignment="1">
      <alignment horizontal="center" vertical="top" wrapText="1"/>
    </xf>
    <xf numFmtId="0" fontId="8" fillId="2" borderId="35" xfId="53" applyFont="1" applyFill="1" applyBorder="1" applyAlignment="1">
      <alignment horizontal="center" vertical="top" wrapText="1"/>
    </xf>
    <xf numFmtId="0" fontId="8" fillId="2" borderId="36" xfId="53" applyFont="1" applyFill="1" applyBorder="1" applyAlignment="1">
      <alignment horizontal="center" vertical="top" wrapText="1"/>
    </xf>
    <xf numFmtId="0" fontId="8" fillId="2" borderId="30" xfId="53" applyFont="1" applyFill="1" applyBorder="1" applyAlignment="1">
      <alignment horizontal="center" vertical="top" wrapText="1" readingOrder="1"/>
    </xf>
    <xf numFmtId="0" fontId="8" fillId="2" borderId="0" xfId="53" applyFont="1" applyFill="1" applyBorder="1" applyAlignment="1">
      <alignment horizontal="center" vertical="top" wrapText="1" readingOrder="1"/>
    </xf>
    <xf numFmtId="0" fontId="8" fillId="2" borderId="37" xfId="53" applyFont="1" applyFill="1" applyBorder="1" applyAlignment="1">
      <alignment horizontal="center" vertical="top" wrapText="1" readingOrder="1"/>
    </xf>
    <xf numFmtId="0" fontId="8" fillId="2" borderId="38" xfId="53" applyFont="1" applyFill="1" applyBorder="1" applyAlignment="1">
      <alignment horizontal="center" vertical="top" wrapText="1" readingOrder="1"/>
    </xf>
    <xf numFmtId="0" fontId="8" fillId="2" borderId="39" xfId="53" applyFont="1" applyFill="1" applyBorder="1" applyAlignment="1">
      <alignment horizontal="center" vertical="top" wrapText="1" readingOrder="1"/>
    </xf>
    <xf numFmtId="0" fontId="8" fillId="2" borderId="40" xfId="53" applyFont="1" applyFill="1" applyBorder="1" applyAlignment="1">
      <alignment horizontal="center" vertical="top" wrapText="1" readingOrder="1"/>
    </xf>
    <xf numFmtId="0" fontId="8" fillId="2" borderId="41" xfId="53" applyFont="1" applyFill="1" applyBorder="1" applyAlignment="1">
      <alignment horizontal="center" vertical="top" wrapText="1" readingOrder="1"/>
    </xf>
    <xf numFmtId="0" fontId="8" fillId="2" borderId="42" xfId="53" applyFont="1" applyFill="1" applyBorder="1" applyAlignment="1">
      <alignment horizontal="center" vertical="top" wrapText="1" readingOrder="1"/>
    </xf>
    <xf numFmtId="0" fontId="8" fillId="2" borderId="43" xfId="53" applyFont="1" applyFill="1" applyBorder="1" applyAlignment="1">
      <alignment horizontal="center" vertical="top" wrapText="1" readingOrder="1"/>
    </xf>
    <xf numFmtId="164" fontId="3" fillId="0" borderId="40" xfId="41" applyNumberFormat="1" applyFont="1" applyFill="1" applyBorder="1" applyAlignment="1">
      <alignment horizontal="center" vertical="center"/>
    </xf>
    <xf numFmtId="164" fontId="4" fillId="0" borderId="0" xfId="22" applyNumberFormat="1" applyFont="1" applyFill="1" applyBorder="1" applyAlignment="1">
      <alignment horizontal="center" vertical="center"/>
    </xf>
    <xf numFmtId="0" fontId="4" fillId="0" borderId="39" xfId="21" applyFont="1" applyFill="1" applyBorder="1" applyAlignment="1">
      <alignment horizontal="center" vertical="top" wrapText="1"/>
    </xf>
    <xf numFmtId="164" fontId="4" fillId="3" borderId="1" xfId="22" applyNumberFormat="1" applyFont="1" applyFill="1" applyBorder="1" applyAlignment="1">
      <alignment horizontal="center" vertical="center"/>
    </xf>
    <xf numFmtId="164" fontId="2" fillId="2" borderId="1" xfId="12" applyNumberFormat="1" applyFont="1" applyFill="1" applyBorder="1" applyAlignment="1">
      <alignment horizontal="center" vertical="center"/>
    </xf>
    <xf numFmtId="164" fontId="2" fillId="2" borderId="1" xfId="40" applyNumberFormat="1" applyFont="1" applyFill="1" applyBorder="1" applyAlignment="1">
      <alignment horizontal="center" vertical="center"/>
    </xf>
    <xf numFmtId="164" fontId="4" fillId="3" borderId="26" xfId="22" applyNumberFormat="1" applyFont="1" applyFill="1" applyBorder="1" applyAlignment="1">
      <alignment horizontal="center" vertical="center"/>
    </xf>
    <xf numFmtId="0" fontId="4" fillId="3" borderId="33" xfId="21" applyFont="1" applyFill="1" applyBorder="1" applyAlignment="1">
      <alignment horizontal="center" vertical="top" wrapText="1"/>
    </xf>
    <xf numFmtId="0" fontId="3" fillId="3" borderId="25" xfId="34" applyFont="1" applyFill="1" applyBorder="1" applyAlignment="1">
      <alignment horizontal="center" vertical="center" wrapText="1"/>
    </xf>
    <xf numFmtId="164" fontId="2" fillId="2" borderId="27" xfId="41" applyNumberFormat="1" applyFont="1" applyFill="1" applyBorder="1" applyAlignment="1">
      <alignment horizontal="center" vertical="center"/>
    </xf>
    <xf numFmtId="164" fontId="3" fillId="3" borderId="27" xfId="41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32" applyFont="1" applyFill="1" applyBorder="1" applyAlignment="1">
      <alignment horizontal="center" vertical="center" wrapText="1"/>
    </xf>
    <xf numFmtId="0" fontId="4" fillId="3" borderId="1" xfId="33" applyFont="1" applyFill="1" applyBorder="1" applyAlignment="1">
      <alignment horizontal="center" vertical="center" wrapText="1"/>
    </xf>
    <xf numFmtId="0" fontId="16" fillId="2" borderId="0" xfId="53" applyFont="1" applyFill="1" applyBorder="1" applyAlignment="1">
      <alignment horizontal="center" vertical="top" wrapText="1"/>
    </xf>
    <xf numFmtId="0" fontId="16" fillId="2" borderId="0" xfId="53" applyFont="1" applyFill="1" applyBorder="1" applyAlignment="1">
      <alignment vertical="top" wrapText="1"/>
    </xf>
    <xf numFmtId="0" fontId="2" fillId="0" borderId="2" xfId="11" applyFont="1" applyBorder="1" applyAlignment="1">
      <alignment horizontal="center" vertical="center" wrapText="1"/>
    </xf>
    <xf numFmtId="167" fontId="2" fillId="2" borderId="4" xfId="46" applyNumberFormat="1" applyFont="1" applyFill="1" applyBorder="1" applyAlignment="1">
      <alignment horizontal="center" vertical="center"/>
    </xf>
    <xf numFmtId="0" fontId="2" fillId="0" borderId="2" xfId="16" applyFont="1" applyBorder="1" applyAlignment="1">
      <alignment horizontal="center" vertical="center" wrapText="1"/>
    </xf>
    <xf numFmtId="167" fontId="4" fillId="3" borderId="13" xfId="50" applyNumberFormat="1" applyFont="1" applyFill="1" applyBorder="1" applyAlignment="1">
      <alignment horizontal="center" vertical="center"/>
    </xf>
    <xf numFmtId="0" fontId="11" fillId="0" borderId="45" xfId="52" applyFont="1" applyBorder="1" applyAlignment="1">
      <alignment horizontal="center" vertical="center"/>
    </xf>
    <xf numFmtId="0" fontId="13" fillId="2" borderId="44" xfId="0" applyFont="1" applyFill="1" applyBorder="1"/>
    <xf numFmtId="0" fontId="15" fillId="0" borderId="34" xfId="16" applyFont="1" applyFill="1" applyBorder="1" applyAlignment="1">
      <alignment horizontal="center" vertical="center" wrapText="1"/>
    </xf>
    <xf numFmtId="166" fontId="15" fillId="0" borderId="35" xfId="161" applyNumberFormat="1" applyFont="1" applyFill="1" applyBorder="1" applyAlignment="1">
      <alignment horizontal="center" vertical="center" wrapText="1"/>
    </xf>
    <xf numFmtId="167" fontId="15" fillId="0" borderId="35" xfId="46" applyNumberFormat="1" applyFont="1" applyFill="1" applyBorder="1" applyAlignment="1">
      <alignment horizontal="center" vertical="center"/>
    </xf>
    <xf numFmtId="166" fontId="15" fillId="0" borderId="35" xfId="161" applyNumberFormat="1" applyFont="1" applyFill="1" applyBorder="1" applyAlignment="1">
      <alignment horizontal="center" vertical="center"/>
    </xf>
    <xf numFmtId="0" fontId="15" fillId="0" borderId="35" xfId="46" applyNumberFormat="1" applyFont="1" applyFill="1" applyBorder="1" applyAlignment="1">
      <alignment horizontal="right" vertical="center"/>
    </xf>
    <xf numFmtId="167" fontId="15" fillId="0" borderId="36" xfId="46" applyNumberFormat="1" applyFont="1" applyFill="1" applyBorder="1" applyAlignment="1">
      <alignment horizontal="center" vertical="center"/>
    </xf>
    <xf numFmtId="0" fontId="4" fillId="0" borderId="34" xfId="21" applyFont="1" applyFill="1" applyBorder="1" applyAlignment="1">
      <alignment horizontal="center" vertical="center" wrapText="1"/>
    </xf>
    <xf numFmtId="0" fontId="4" fillId="0" borderId="35" xfId="21" applyFont="1" applyFill="1" applyBorder="1" applyAlignment="1">
      <alignment horizontal="center" vertical="center" wrapText="1"/>
    </xf>
    <xf numFmtId="0" fontId="4" fillId="0" borderId="36" xfId="21" applyFont="1" applyFill="1" applyBorder="1" applyAlignment="1">
      <alignment horizontal="center" vertical="center" wrapText="1"/>
    </xf>
    <xf numFmtId="0" fontId="16" fillId="2" borderId="37" xfId="53" applyFont="1" applyFill="1" applyBorder="1" applyAlignment="1">
      <alignment horizontal="center" vertical="center" wrapText="1"/>
    </xf>
    <xf numFmtId="0" fontId="16" fillId="2" borderId="30" xfId="53" applyFont="1" applyFill="1" applyBorder="1" applyAlignment="1">
      <alignment horizontal="center" vertical="center" wrapText="1"/>
    </xf>
    <xf numFmtId="0" fontId="16" fillId="2" borderId="39" xfId="53" applyFont="1" applyFill="1" applyBorder="1" applyAlignment="1">
      <alignment horizontal="center" vertical="center" wrapText="1"/>
    </xf>
    <xf numFmtId="0" fontId="16" fillId="2" borderId="0" xfId="53" applyFont="1" applyFill="1" applyBorder="1" applyAlignment="1">
      <alignment horizontal="center" vertical="center" wrapText="1"/>
    </xf>
    <xf numFmtId="0" fontId="16" fillId="2" borderId="38" xfId="53" applyFont="1" applyFill="1" applyBorder="1" applyAlignment="1">
      <alignment horizontal="center" vertical="center" wrapText="1"/>
    </xf>
    <xf numFmtId="0" fontId="16" fillId="2" borderId="40" xfId="53" applyFont="1" applyFill="1" applyBorder="1" applyAlignment="1">
      <alignment horizontal="center" vertical="center" wrapText="1"/>
    </xf>
    <xf numFmtId="0" fontId="16" fillId="2" borderId="41" xfId="53" applyFont="1" applyFill="1" applyBorder="1" applyAlignment="1">
      <alignment horizontal="center" vertical="center" wrapText="1"/>
    </xf>
    <xf numFmtId="0" fontId="16" fillId="2" borderId="42" xfId="53" applyFont="1" applyFill="1" applyBorder="1" applyAlignment="1">
      <alignment horizontal="center" vertical="center" wrapText="1"/>
    </xf>
    <xf numFmtId="0" fontId="16" fillId="2" borderId="43" xfId="53" applyFont="1" applyFill="1" applyBorder="1" applyAlignment="1">
      <alignment horizontal="center" vertical="center" wrapText="1"/>
    </xf>
    <xf numFmtId="0" fontId="4" fillId="3" borderId="24" xfId="27" applyFont="1" applyFill="1" applyBorder="1" applyAlignment="1">
      <alignment horizontal="center" vertical="center" wrapText="1"/>
    </xf>
    <xf numFmtId="0" fontId="4" fillId="3" borderId="24" xfId="28" applyFont="1" applyFill="1" applyBorder="1" applyAlignment="1">
      <alignment horizontal="center" vertical="center" wrapText="1"/>
    </xf>
    <xf numFmtId="0" fontId="4" fillId="3" borderId="25" xfId="29" applyFont="1" applyFill="1" applyBorder="1" applyAlignment="1">
      <alignment horizontal="center" vertical="center" wrapText="1"/>
    </xf>
    <xf numFmtId="0" fontId="12" fillId="0" borderId="6" xfId="11" applyFont="1" applyBorder="1" applyAlignment="1">
      <alignment horizontal="center" vertical="center" wrapText="1"/>
    </xf>
    <xf numFmtId="167" fontId="12" fillId="2" borderId="27" xfId="46" applyNumberFormat="1" applyFont="1" applyFill="1" applyBorder="1" applyAlignment="1">
      <alignment horizontal="center" vertical="center"/>
    </xf>
    <xf numFmtId="0" fontId="12" fillId="0" borderId="2" xfId="11" applyFont="1" applyBorder="1" applyAlignment="1">
      <alignment horizontal="center" vertical="center" wrapText="1"/>
    </xf>
    <xf numFmtId="0" fontId="12" fillId="0" borderId="2" xfId="16" applyFont="1" applyBorder="1" applyAlignment="1">
      <alignment horizontal="center" vertical="center" wrapText="1"/>
    </xf>
    <xf numFmtId="0" fontId="15" fillId="3" borderId="28" xfId="16" applyFont="1" applyFill="1" applyBorder="1" applyAlignment="1">
      <alignment horizontal="center" vertical="center" wrapText="1"/>
    </xf>
    <xf numFmtId="166" fontId="15" fillId="3" borderId="3" xfId="161" applyNumberFormat="1" applyFont="1" applyFill="1" applyBorder="1" applyAlignment="1">
      <alignment horizontal="center" vertical="center" wrapText="1"/>
    </xf>
    <xf numFmtId="167" fontId="15" fillId="3" borderId="3" xfId="46" applyNumberFormat="1" applyFont="1" applyFill="1" applyBorder="1" applyAlignment="1">
      <alignment horizontal="center" vertical="center"/>
    </xf>
    <xf numFmtId="166" fontId="15" fillId="3" borderId="3" xfId="161" applyNumberFormat="1" applyFont="1" applyFill="1" applyBorder="1" applyAlignment="1">
      <alignment horizontal="center" vertical="center"/>
    </xf>
    <xf numFmtId="0" fontId="15" fillId="3" borderId="3" xfId="46" applyNumberFormat="1" applyFont="1" applyFill="1" applyBorder="1" applyAlignment="1">
      <alignment horizontal="right" vertical="center"/>
    </xf>
    <xf numFmtId="167" fontId="15" fillId="3" borderId="29" xfId="46" applyNumberFormat="1" applyFont="1" applyFill="1" applyBorder="1" applyAlignment="1">
      <alignment horizontal="center" vertical="center"/>
    </xf>
    <xf numFmtId="0" fontId="4" fillId="3" borderId="7" xfId="32" applyFont="1" applyFill="1" applyBorder="1" applyAlignment="1">
      <alignment horizontal="center" vertical="center" wrapText="1"/>
    </xf>
    <xf numFmtId="0" fontId="15" fillId="3" borderId="24" xfId="27" applyFont="1" applyFill="1" applyBorder="1" applyAlignment="1">
      <alignment horizontal="center" vertical="center" wrapText="1"/>
    </xf>
    <xf numFmtId="0" fontId="15" fillId="3" borderId="5" xfId="27" applyFont="1" applyFill="1" applyBorder="1" applyAlignment="1">
      <alignment horizontal="center" vertical="center" wrapText="1"/>
    </xf>
    <xf numFmtId="0" fontId="15" fillId="3" borderId="30" xfId="27" applyFont="1" applyFill="1" applyBorder="1" applyAlignment="1">
      <alignment horizontal="center" vertical="center" wrapText="1"/>
    </xf>
    <xf numFmtId="0" fontId="15" fillId="3" borderId="24" xfId="33" applyFont="1" applyFill="1" applyBorder="1" applyAlignment="1">
      <alignment horizontal="center" vertical="center" wrapText="1"/>
    </xf>
    <xf numFmtId="0" fontId="15" fillId="3" borderId="25" xfId="33" applyFont="1" applyFill="1" applyBorder="1" applyAlignment="1">
      <alignment horizontal="center" vertical="center" wrapText="1"/>
    </xf>
    <xf numFmtId="0" fontId="4" fillId="3" borderId="46" xfId="32" applyFont="1" applyFill="1" applyBorder="1" applyAlignment="1">
      <alignment horizontal="center" vertical="center" wrapText="1"/>
    </xf>
    <xf numFmtId="0" fontId="15" fillId="3" borderId="1" xfId="32" applyFont="1" applyFill="1" applyBorder="1" applyAlignment="1">
      <alignment horizontal="center" vertical="center" wrapText="1"/>
    </xf>
    <xf numFmtId="0" fontId="15" fillId="3" borderId="1" xfId="33" applyFont="1" applyFill="1" applyBorder="1" applyAlignment="1">
      <alignment horizontal="center" vertical="center" wrapText="1"/>
    </xf>
    <xf numFmtId="0" fontId="15" fillId="3" borderId="22" xfId="33" applyFont="1" applyFill="1" applyBorder="1" applyAlignment="1">
      <alignment horizontal="center" vertical="center" wrapText="1"/>
    </xf>
    <xf numFmtId="0" fontId="15" fillId="3" borderId="32" xfId="33" applyFont="1" applyFill="1" applyBorder="1" applyAlignment="1">
      <alignment horizontal="center" vertical="center" wrapText="1"/>
    </xf>
    <xf numFmtId="0" fontId="15" fillId="3" borderId="27" xfId="33" applyFont="1" applyFill="1" applyBorder="1" applyAlignment="1">
      <alignment horizontal="center" vertical="center" wrapText="1"/>
    </xf>
    <xf numFmtId="0" fontId="4" fillId="3" borderId="6" xfId="32" applyFont="1" applyFill="1" applyBorder="1" applyAlignment="1">
      <alignment horizontal="center" vertical="center" wrapText="1"/>
    </xf>
    <xf numFmtId="0" fontId="15" fillId="3" borderId="1" xfId="37" applyFont="1" applyFill="1" applyBorder="1" applyAlignment="1">
      <alignment horizontal="center" vertical="center" wrapText="1"/>
    </xf>
    <xf numFmtId="0" fontId="15" fillId="3" borderId="1" xfId="38" applyFont="1" applyFill="1" applyBorder="1" applyAlignment="1">
      <alignment horizontal="center" vertical="center" wrapText="1"/>
    </xf>
    <xf numFmtId="0" fontId="15" fillId="3" borderId="27" xfId="38" applyFont="1" applyFill="1" applyBorder="1" applyAlignment="1">
      <alignment horizontal="center" vertical="center" wrapText="1"/>
    </xf>
    <xf numFmtId="0" fontId="4" fillId="3" borderId="23" xfId="26" applyFont="1" applyFill="1" applyBorder="1" applyAlignment="1">
      <alignment horizontal="center" vertical="center" wrapText="1"/>
    </xf>
    <xf numFmtId="0" fontId="4" fillId="3" borderId="2" xfId="31" applyFont="1" applyFill="1" applyBorder="1" applyAlignment="1">
      <alignment horizontal="center" vertical="center" wrapText="1"/>
    </xf>
    <xf numFmtId="0" fontId="4" fillId="3" borderId="22" xfId="32" applyFont="1" applyFill="1" applyBorder="1" applyAlignment="1">
      <alignment horizontal="center" vertical="center" wrapText="1"/>
    </xf>
    <xf numFmtId="0" fontId="4" fillId="3" borderId="26" xfId="32" applyFont="1" applyFill="1" applyBorder="1" applyAlignment="1">
      <alignment horizontal="center" vertical="center" wrapText="1"/>
    </xf>
    <xf numFmtId="0" fontId="4" fillId="3" borderId="22" xfId="33" applyFont="1" applyFill="1" applyBorder="1" applyAlignment="1">
      <alignment horizontal="center" vertical="center" wrapText="1"/>
    </xf>
    <xf numFmtId="0" fontId="4" fillId="3" borderId="26" xfId="33" applyFont="1" applyFill="1" applyBorder="1" applyAlignment="1">
      <alignment horizontal="center" vertical="center" wrapText="1"/>
    </xf>
    <xf numFmtId="0" fontId="4" fillId="3" borderId="1" xfId="33" applyFont="1" applyFill="1" applyBorder="1" applyAlignment="1">
      <alignment horizontal="center" vertical="center" wrapText="1"/>
    </xf>
    <xf numFmtId="0" fontId="4" fillId="3" borderId="27" xfId="34" applyFont="1" applyFill="1" applyBorder="1" applyAlignment="1">
      <alignment horizontal="center" vertical="center" wrapText="1"/>
    </xf>
    <xf numFmtId="0" fontId="4" fillId="3" borderId="28" xfId="36" applyFont="1" applyFill="1" applyBorder="1" applyAlignment="1">
      <alignment horizontal="center" vertical="center" wrapText="1"/>
    </xf>
    <xf numFmtId="0" fontId="4" fillId="3" borderId="3" xfId="37" applyFont="1" applyFill="1" applyBorder="1" applyAlignment="1">
      <alignment horizontal="center" vertical="center" wrapText="1"/>
    </xf>
    <xf numFmtId="0" fontId="4" fillId="3" borderId="3" xfId="38" applyFont="1" applyFill="1" applyBorder="1" applyAlignment="1">
      <alignment horizontal="center" vertical="center" wrapText="1"/>
    </xf>
    <xf numFmtId="0" fontId="4" fillId="3" borderId="29" xfId="38" applyFont="1" applyFill="1" applyBorder="1" applyAlignment="1">
      <alignment horizontal="center" vertical="center" wrapText="1"/>
    </xf>
  </cellXfs>
  <cellStyles count="162">
    <cellStyle name="Hipervínculo" xfId="52" builtinId="8"/>
    <cellStyle name="Millares" xfId="161" builtinId="3"/>
    <cellStyle name="Normal" xfId="0" builtinId="0"/>
    <cellStyle name="Porcentaje" xfId="1" builtinId="5"/>
    <cellStyle name="style1490126106719" xfId="53" xr:uid="{00000000-0005-0000-0000-000004000000}"/>
    <cellStyle name="style1524778606868" xfId="3" xr:uid="{00000000-0005-0000-0000-000005000000}"/>
    <cellStyle name="style1524778606930" xfId="4" xr:uid="{00000000-0005-0000-0000-000006000000}"/>
    <cellStyle name="style1524778607009" xfId="2" xr:uid="{00000000-0005-0000-0000-000007000000}"/>
    <cellStyle name="style1524778607071" xfId="5" xr:uid="{00000000-0005-0000-0000-000008000000}"/>
    <cellStyle name="style1524778607134" xfId="6" xr:uid="{00000000-0005-0000-0000-000009000000}"/>
    <cellStyle name="style1524778607196" xfId="7" xr:uid="{00000000-0005-0000-0000-00000A000000}"/>
    <cellStyle name="style1524778607259" xfId="8" xr:uid="{00000000-0005-0000-0000-00000B000000}"/>
    <cellStyle name="style1524778607321" xfId="9" xr:uid="{00000000-0005-0000-0000-00000C000000}"/>
    <cellStyle name="style1524778607384" xfId="10" xr:uid="{00000000-0005-0000-0000-00000D000000}"/>
    <cellStyle name="style1524778607462" xfId="15" xr:uid="{00000000-0005-0000-0000-00000E000000}"/>
    <cellStyle name="style1524778607524" xfId="20" xr:uid="{00000000-0005-0000-0000-00000F000000}"/>
    <cellStyle name="style1524778607587" xfId="11" xr:uid="{00000000-0005-0000-0000-000010000000}"/>
    <cellStyle name="style1524778607649" xfId="16" xr:uid="{00000000-0005-0000-0000-000011000000}"/>
    <cellStyle name="style1524778607712" xfId="21" xr:uid="{00000000-0005-0000-0000-000012000000}"/>
    <cellStyle name="style1524778607774" xfId="12" xr:uid="{00000000-0005-0000-0000-000013000000}"/>
    <cellStyle name="style1524778607837" xfId="13" xr:uid="{00000000-0005-0000-0000-000014000000}"/>
    <cellStyle name="style1524778607899" xfId="14" xr:uid="{00000000-0005-0000-0000-000015000000}"/>
    <cellStyle name="style1524778607962" xfId="17" xr:uid="{00000000-0005-0000-0000-000016000000}"/>
    <cellStyle name="style1524778608009" xfId="18" xr:uid="{00000000-0005-0000-0000-000017000000}"/>
    <cellStyle name="style1524778608071" xfId="19" xr:uid="{00000000-0005-0000-0000-000018000000}"/>
    <cellStyle name="style1524778608134" xfId="22" xr:uid="{00000000-0005-0000-0000-000019000000}"/>
    <cellStyle name="style1524778608196" xfId="23" xr:uid="{00000000-0005-0000-0000-00001A000000}"/>
    <cellStyle name="style1524778608259" xfId="24" xr:uid="{00000000-0005-0000-0000-00001B000000}"/>
    <cellStyle name="style1524778608727" xfId="25" xr:uid="{00000000-0005-0000-0000-00001C000000}"/>
    <cellStyle name="style1524778608774" xfId="26" xr:uid="{00000000-0005-0000-0000-00001D000000}"/>
    <cellStyle name="style1524778608805" xfId="30" xr:uid="{00000000-0005-0000-0000-00001E000000}"/>
    <cellStyle name="style1524778608868" xfId="31" xr:uid="{00000000-0005-0000-0000-00001F000000}"/>
    <cellStyle name="style1524778608930" xfId="35" xr:uid="{00000000-0005-0000-0000-000020000000}"/>
    <cellStyle name="style1524778608977" xfId="36" xr:uid="{00000000-0005-0000-0000-000021000000}"/>
    <cellStyle name="style1524778609040" xfId="27" xr:uid="{00000000-0005-0000-0000-000022000000}"/>
    <cellStyle name="style1524778609102" xfId="28" xr:uid="{00000000-0005-0000-0000-000023000000}"/>
    <cellStyle name="style1524778609149" xfId="29" xr:uid="{00000000-0005-0000-0000-000024000000}"/>
    <cellStyle name="style1524778609212" xfId="32" xr:uid="{00000000-0005-0000-0000-000025000000}"/>
    <cellStyle name="style1524778609259" xfId="33" xr:uid="{00000000-0005-0000-0000-000026000000}"/>
    <cellStyle name="style1524778609321" xfId="34" xr:uid="{00000000-0005-0000-0000-000027000000}"/>
    <cellStyle name="style1524778609368" xfId="37" xr:uid="{00000000-0005-0000-0000-000028000000}"/>
    <cellStyle name="style1524778609430" xfId="38" xr:uid="{00000000-0005-0000-0000-000029000000}"/>
    <cellStyle name="style1524778609477" xfId="39" xr:uid="{00000000-0005-0000-0000-00002A000000}"/>
    <cellStyle name="style1524778609540" xfId="40" xr:uid="{00000000-0005-0000-0000-00002B000000}"/>
    <cellStyle name="style1524778609587" xfId="41" xr:uid="{00000000-0005-0000-0000-00002C000000}"/>
    <cellStyle name="style1524778609634" xfId="42" xr:uid="{00000000-0005-0000-0000-00002D000000}"/>
    <cellStyle name="style1524778609665" xfId="43" xr:uid="{00000000-0005-0000-0000-00002E000000}"/>
    <cellStyle name="style1524778609727" xfId="44" xr:uid="{00000000-0005-0000-0000-00002F000000}"/>
    <cellStyle name="style1524778609759" xfId="45" xr:uid="{00000000-0005-0000-0000-000030000000}"/>
    <cellStyle name="style1524778609837" xfId="46" xr:uid="{00000000-0005-0000-0000-000031000000}"/>
    <cellStyle name="style1524778609884" xfId="47" xr:uid="{00000000-0005-0000-0000-000032000000}"/>
    <cellStyle name="style1524778609930" xfId="48" xr:uid="{00000000-0005-0000-0000-000033000000}"/>
    <cellStyle name="style1524778609977" xfId="49" xr:uid="{00000000-0005-0000-0000-000034000000}"/>
    <cellStyle name="style1524778610055" xfId="50" xr:uid="{00000000-0005-0000-0000-000035000000}"/>
    <cellStyle name="style1524778610087" xfId="51" xr:uid="{00000000-0005-0000-0000-000036000000}"/>
    <cellStyle name="style1570222464979" xfId="94" xr:uid="{41381E48-CFFC-4950-9CAB-7CEF84CA260E}"/>
    <cellStyle name="style1570222465073" xfId="93" xr:uid="{4F467E99-B7B0-4798-A0D7-BDF9CD5BF778}"/>
    <cellStyle name="style1570222465151" xfId="92" xr:uid="{BCF6EC77-6DE5-4122-9A93-2995640976C4}"/>
    <cellStyle name="style1570222465229" xfId="91" xr:uid="{DD7106F1-A3EA-4840-AE01-F8FA2F9D1F5D}"/>
    <cellStyle name="style1570222465307" xfId="71" xr:uid="{3647ADF5-06D6-403C-9D5E-80FA8B913BB2}"/>
    <cellStyle name="style1570222465385" xfId="65" xr:uid="{E0482B3A-EC51-4083-AF28-B8F21C319613}"/>
    <cellStyle name="style1570222465463" xfId="59" xr:uid="{FBB9B98F-3F54-4A71-A562-FD9B2CA18582}"/>
    <cellStyle name="style1570222465541" xfId="90" xr:uid="{00C7C672-4161-4EFC-B5F5-B05293D1BECF}"/>
    <cellStyle name="style1570222465604" xfId="64" xr:uid="{397D3171-29A6-433E-8821-B9289AA5F452}"/>
    <cellStyle name="style1570222465682" xfId="58" xr:uid="{5F4FE623-C9B9-49B8-8689-774704FDD7AC}"/>
    <cellStyle name="style1570222465760" xfId="69" xr:uid="{188619A4-096D-43FE-8F29-1F465216EFE9}"/>
    <cellStyle name="style1570222465823" xfId="66" xr:uid="{44D8052E-35BC-4441-9E54-A74751A507A3}"/>
    <cellStyle name="style1570222465885" xfId="63" xr:uid="{DFD92F05-3963-4AB8-9F16-7FAF3D1D6F66}"/>
    <cellStyle name="style1570222465963" xfId="60" xr:uid="{51D3EA13-D900-49D2-BB60-9D96AA36D962}"/>
    <cellStyle name="style1570222466041" xfId="57" xr:uid="{0E354DD5-4D31-4245-AC2C-001C5DE8C5B3}"/>
    <cellStyle name="style1570222466104" xfId="54" xr:uid="{72439283-92D2-483E-BDC8-B4444BBCDCE5}"/>
    <cellStyle name="style1570222466182" xfId="86" xr:uid="{8EB8AA65-4C4F-45FD-ACEE-55FB94FA6DC4}"/>
    <cellStyle name="style1570222466276" xfId="85" xr:uid="{E6917B2B-AE68-4ECC-A5F7-00DC2438B02E}"/>
    <cellStyle name="style1570222466338" xfId="81" xr:uid="{17B824A4-4E8C-48E2-ABF5-9024280E4587}"/>
    <cellStyle name="style1570222466401" xfId="80" xr:uid="{DC3DC8AB-DD5E-47D6-8C89-35458E222510}"/>
    <cellStyle name="style1570222466463" xfId="76" xr:uid="{007DEB01-690B-49D3-82CF-7516FB2BC05B}"/>
    <cellStyle name="style1570222466526" xfId="75" xr:uid="{2052BF1A-EAD6-435F-A5D7-A1FB37D3E48B}"/>
    <cellStyle name="style1570222466588" xfId="84" xr:uid="{C75D3405-5B62-40F2-BC95-6CB4DC6F11FE}"/>
    <cellStyle name="style1570222466666" xfId="83" xr:uid="{0F09ADEE-84B3-455C-A334-E90AB055A65F}"/>
    <cellStyle name="style1570222466729" xfId="82" xr:uid="{06F515FA-C414-4B4F-AC18-B48D4DC9B944}"/>
    <cellStyle name="style1570222466791" xfId="79" xr:uid="{B8E1023F-2708-4FBC-9D49-B0FCC85CA0AD}"/>
    <cellStyle name="style1570222466838" xfId="78" xr:uid="{0B5EAA59-2380-4DDF-B5F3-DE523FAA757E}"/>
    <cellStyle name="style1570222466901" xfId="77" xr:uid="{C5AACA79-D935-40B7-A65D-269A56572DD2}"/>
    <cellStyle name="style1570222466963" xfId="74" xr:uid="{8CD1C548-F78D-4FB2-B4E8-8B7749C9C9AA}"/>
    <cellStyle name="style1570222467026" xfId="73" xr:uid="{4098830F-298C-4180-812E-990F957FFB3C}"/>
    <cellStyle name="style1570222467104" xfId="72" xr:uid="{EEDE9688-1D03-4EDA-8D9C-B8D69E57B22A}"/>
    <cellStyle name="style1570222467166" xfId="67" xr:uid="{857F9DB4-7782-4855-88CF-6312F28C78C1}"/>
    <cellStyle name="style1570222467229" xfId="89" xr:uid="{4EEA7B51-358E-4238-A8BA-B37CB5F00709}"/>
    <cellStyle name="style1570222467276" xfId="61" xr:uid="{8D8E6684-397D-45B9-A8CA-0E7ABAE0FA5E}"/>
    <cellStyle name="style1570222467338" xfId="88" xr:uid="{3BE5103B-A226-459B-88C8-0BCA6BAE1937}"/>
    <cellStyle name="style1570222467401" xfId="55" xr:uid="{A2C5D1C1-8E5A-49A9-BADE-E821C13D21F9}"/>
    <cellStyle name="style1570222467463" xfId="87" xr:uid="{449F1A3D-DEE0-4A2D-A9CE-5DE0507F9CEF}"/>
    <cellStyle name="style1570222467526" xfId="70" xr:uid="{8DD2181D-A04A-4EAF-AC3A-8B9341D1E2D5}"/>
    <cellStyle name="style1570222467573" xfId="68" xr:uid="{21265BA3-0508-47B4-B649-AA76655298EB}"/>
    <cellStyle name="style1570222467619" xfId="62" xr:uid="{C79EE59D-DC49-48B8-A1AF-2A81E6607C30}"/>
    <cellStyle name="style1570222467698" xfId="56" xr:uid="{89B99DE2-0976-4405-8C22-D9F23D4590C7}"/>
    <cellStyle name="style1655751983194" xfId="95" xr:uid="{810E45FA-57B2-4627-B522-28C6AE25FED8}"/>
    <cellStyle name="style1655751983402" xfId="99" xr:uid="{0E0E2745-3FF2-4A98-9D0C-CB549151820D}"/>
    <cellStyle name="style1655751983762" xfId="96" xr:uid="{2AD5C03A-FFE2-418C-A111-DF32E2136756}"/>
    <cellStyle name="style1655751983879" xfId="97" xr:uid="{47C4A795-5B58-47AC-AAFB-15AD61B1CFC0}"/>
    <cellStyle name="style1655751983987" xfId="98" xr:uid="{D2E8DCA5-02BA-43C2-8531-2761460F9A7A}"/>
    <cellStyle name="style1655751984083" xfId="100" xr:uid="{BC9556D8-7AD3-4427-9A40-23D00E6A3FF7}"/>
    <cellStyle name="style1655751984165" xfId="101" xr:uid="{AA888650-978A-4688-B54C-4ECE492F8C41}"/>
    <cellStyle name="style1655751984255" xfId="102" xr:uid="{00F6BA56-B0AE-4727-AB0A-1F484C124525}"/>
    <cellStyle name="style1655751984708" xfId="103" xr:uid="{F75267AE-DC2C-4085-ADA7-160B8A76BA3E}"/>
    <cellStyle name="style1655751984773" xfId="108" xr:uid="{69F463CC-2CCA-4160-9BA3-76D0AC78295D}"/>
    <cellStyle name="style1655751984859" xfId="113" xr:uid="{7770F1BF-9627-4227-B916-39FC4E974D7C}"/>
    <cellStyle name="style1655751984953" xfId="104" xr:uid="{75526F0A-CE47-409F-A56A-731365609232}"/>
    <cellStyle name="style1655751985031" xfId="105" xr:uid="{0FC20764-B9B1-42E3-A95D-76DEA309912E}"/>
    <cellStyle name="style1655751985109" xfId="106" xr:uid="{668F1656-8A39-47D8-8C19-7D10BEE818E5}"/>
    <cellStyle name="style1655751985175" xfId="107" xr:uid="{C8759885-524A-4BB4-B575-9EECA294F1FA}"/>
    <cellStyle name="style1655751985263" xfId="109" xr:uid="{3A6736D6-058E-4126-9BCB-5942908B70FB}"/>
    <cellStyle name="style1655751985357" xfId="110" xr:uid="{CFFB729B-44B8-417D-9897-856CB7E29A64}"/>
    <cellStyle name="style1655751985434" xfId="111" xr:uid="{4B673D74-EE11-42BD-B5E2-4761CAED0810}"/>
    <cellStyle name="style1655751985501" xfId="112" xr:uid="{44C4327E-7904-4D21-8D0C-2C35AA848586}"/>
    <cellStyle name="style1655751985643" xfId="114" xr:uid="{3B5193F9-8FC3-4367-BC33-FD43BFD9EEA4}"/>
    <cellStyle name="style1655751985722" xfId="115" xr:uid="{0B27CDEE-70A6-4759-AD49-7D18EA9FEAE5}"/>
    <cellStyle name="style1655751985803" xfId="116" xr:uid="{410893EE-EB0E-4DDE-9357-02F902120CC4}"/>
    <cellStyle name="style1655751985870" xfId="117" xr:uid="{C57B73AA-6F57-450B-B31B-61719591A8AF}"/>
    <cellStyle name="style1655752820494" xfId="118" xr:uid="{EEFD420F-EE42-47C8-9B5C-836050EAC202}"/>
    <cellStyle name="style1677256098403" xfId="119" xr:uid="{B5101815-9010-4736-9253-A4ADE77E8103}"/>
    <cellStyle name="style1677256098559" xfId="122" xr:uid="{4A0F903E-A18A-430F-8557-B8DDD5829CAC}"/>
    <cellStyle name="style1677256098903" xfId="120" xr:uid="{0A5BA7DE-1BAB-419A-8C8A-C693860208CD}"/>
    <cellStyle name="style1677256099059" xfId="121" xr:uid="{1844A5CB-3C29-40B2-9501-B09AC65C6223}"/>
    <cellStyle name="style1677256099216" xfId="123" xr:uid="{73254023-848B-4910-BACA-D5D3B8528502}"/>
    <cellStyle name="style1677256099403" xfId="124" xr:uid="{30B29FDD-5D39-4272-9E78-CE22E1D8570B}"/>
    <cellStyle name="style1677256197881" xfId="125" xr:uid="{6D927D17-28E1-49F4-8FD4-03E8D5595935}"/>
    <cellStyle name="style1677256198037" xfId="128" xr:uid="{AAB6581C-8D22-4CF8-84AA-993E24651826}"/>
    <cellStyle name="style1677256198334" xfId="126" xr:uid="{8878DF98-8E6C-488A-8D10-EA542C9BE604}"/>
    <cellStyle name="style1677256198475" xfId="127" xr:uid="{47B0A5E2-2294-4CE2-B256-006CA60470DB}"/>
    <cellStyle name="style1677256198631" xfId="129" xr:uid="{85B1B5CC-A84E-49B7-8849-4FA93161900A}"/>
    <cellStyle name="style1677256198803" xfId="130" xr:uid="{D7F22253-5F3D-4DC1-A10B-830CF586A7DC}"/>
    <cellStyle name="style1677256248664" xfId="139" xr:uid="{864DDEB6-D5A3-4DF9-A8A8-FC1ADD5898A3}"/>
    <cellStyle name="style1677256248821" xfId="140" xr:uid="{F8C57240-3C41-4BD8-BF51-9B449240F26F}"/>
    <cellStyle name="style1677256250117" xfId="131" xr:uid="{C54D0DEF-4C06-456D-AAC6-8A11EB65AFB9}"/>
    <cellStyle name="style1677256250274" xfId="135" xr:uid="{333A5F4D-06AB-4DCE-A276-2164D8BEFFE5}"/>
    <cellStyle name="style1677256250570" xfId="132" xr:uid="{4C42C363-3258-4979-A9FC-997EEBB31B3A}"/>
    <cellStyle name="style1677256250727" xfId="133" xr:uid="{ACA70DE7-CB98-4983-8A6F-1C0D0D7D8EDA}"/>
    <cellStyle name="style1677256250867" xfId="134" xr:uid="{33F7536E-60AA-4659-8A10-D82599E2BD1E}"/>
    <cellStyle name="style1677256251023" xfId="136" xr:uid="{EAC38707-23B7-4E17-9D46-266E09F7EC80}"/>
    <cellStyle name="style1677256251164" xfId="137" xr:uid="{0025BAF2-8B87-43D0-B4A2-58E94CDDFCEC}"/>
    <cellStyle name="style1677256251367" xfId="138" xr:uid="{962BA577-49A2-4BCD-BF0B-57382D6164E8}"/>
    <cellStyle name="style1677256612142" xfId="141" xr:uid="{A7308132-5003-4289-9EA9-72E852DCA1A5}"/>
    <cellStyle name="style1677256612313" xfId="146" xr:uid="{BF698869-A57B-41B4-ABF9-033250E8CCF5}"/>
    <cellStyle name="style1677256612626" xfId="142" xr:uid="{B4C4B676-69CB-49C9-B9B8-6BEC7F45F334}"/>
    <cellStyle name="style1677256612766" xfId="143" xr:uid="{16147F7D-7423-424F-B8BA-627C6A4B5C6B}"/>
    <cellStyle name="style1677256612923" xfId="144" xr:uid="{BA4E130E-C96F-47A4-98CB-1D555F1E3D41}"/>
    <cellStyle name="style1677256613048" xfId="145" xr:uid="{14D6F5B3-5970-4D99-A8AC-4BDC25595CFE}"/>
    <cellStyle name="style1677256613204" xfId="147" xr:uid="{41A4EEA0-D72D-4B67-A23B-179E97262D61}"/>
    <cellStyle name="style1677256613344" xfId="148" xr:uid="{DE3D9B38-BC3A-4B9F-9AA7-CEA3133AD2C8}"/>
    <cellStyle name="style1677256613485" xfId="149" xr:uid="{3B8512D5-4754-4419-8E15-DE3B06FE08BE}"/>
    <cellStyle name="style1677256613610" xfId="150" xr:uid="{06F52261-9BEA-451D-9AAB-6F3CD9021143}"/>
    <cellStyle name="style1677256706751" xfId="159" xr:uid="{6E3D4831-1B84-4F52-9B4C-796C52CE5881}"/>
    <cellStyle name="style1677256706892" xfId="160" xr:uid="{166D6AE2-4223-458E-AB8E-C0EF62C08B92}"/>
    <cellStyle name="style1677256708126" xfId="151" xr:uid="{F387EC4F-0787-4AC7-A9B3-30AC7E24E499}"/>
    <cellStyle name="style1677256708266" xfId="155" xr:uid="{DCC6318B-B2ED-485C-8CA8-339CE8895E2D}"/>
    <cellStyle name="style1677256708563" xfId="152" xr:uid="{6BEBAD56-C2DC-4648-9579-739B88492EA5}"/>
    <cellStyle name="style1677256708704" xfId="153" xr:uid="{ACE2AA17-6F13-4060-812A-A23646BF23DE}"/>
    <cellStyle name="style1677256708845" xfId="154" xr:uid="{204A526F-167D-460D-8DFF-986843D64DA6}"/>
    <cellStyle name="style1677256709094" xfId="156" xr:uid="{39DAD497-6607-4F3D-9D97-7E4CAE8E5C9C}"/>
    <cellStyle name="style1677256709235" xfId="157" xr:uid="{D9CA4A8A-5B03-4536-A5BB-DF2DF9F5E0A1}"/>
    <cellStyle name="style1677256709391" xfId="158" xr:uid="{E47522AA-97CF-44FB-9E72-0BBDAB536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225136</xdr:colOff>
      <xdr:row>0</xdr:row>
      <xdr:rowOff>121227</xdr:rowOff>
    </xdr:from>
    <xdr:to>
      <xdr:col>10</xdr:col>
      <xdr:colOff>51955</xdr:colOff>
      <xdr:row>4</xdr:row>
      <xdr:rowOff>164522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E4A7AD-A20D-4A5D-9226-756BE22E6FE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2" t="27262" r="16120" b="30816"/>
        <a:stretch/>
      </xdr:blipFill>
      <xdr:spPr bwMode="auto">
        <a:xfrm>
          <a:off x="5559136" y="121227"/>
          <a:ext cx="2112819" cy="805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77932</xdr:colOff>
      <xdr:row>1</xdr:row>
      <xdr:rowOff>34636</xdr:rowOff>
    </xdr:from>
    <xdr:to>
      <xdr:col>3</xdr:col>
      <xdr:colOff>242670</xdr:colOff>
      <xdr:row>4</xdr:row>
      <xdr:rowOff>54499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284329-3614-0E61-C171-0932E562C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932" y="225136"/>
          <a:ext cx="1688738" cy="591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238124</xdr:colOff>
      <xdr:row>0</xdr:row>
      <xdr:rowOff>178592</xdr:rowOff>
    </xdr:from>
    <xdr:to>
      <xdr:col>7</xdr:col>
      <xdr:colOff>976311</xdr:colOff>
      <xdr:row>4</xdr:row>
      <xdr:rowOff>107156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6F29887-4CB8-4A1F-942E-167E61B608B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2" t="27262" r="16120" b="30816"/>
        <a:stretch/>
      </xdr:blipFill>
      <xdr:spPr bwMode="auto">
        <a:xfrm>
          <a:off x="8024812" y="178592"/>
          <a:ext cx="2833687" cy="10239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47624</xdr:colOff>
      <xdr:row>1</xdr:row>
      <xdr:rowOff>11905</xdr:rowOff>
    </xdr:from>
    <xdr:to>
      <xdr:col>1</xdr:col>
      <xdr:colOff>2393646</xdr:colOff>
      <xdr:row>4</xdr:row>
      <xdr:rowOff>11905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3DD59-2F50-4824-2319-195B8631F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4" y="285749"/>
          <a:ext cx="2346022" cy="821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493060</xdr:colOff>
      <xdr:row>2</xdr:row>
      <xdr:rowOff>56029</xdr:rowOff>
    </xdr:from>
    <xdr:to>
      <xdr:col>14</xdr:col>
      <xdr:colOff>89646</xdr:colOff>
      <xdr:row>8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36304D-9B9F-430D-B2D6-184765F6C17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2" t="27262" r="16120" b="30816"/>
        <a:stretch/>
      </xdr:blipFill>
      <xdr:spPr bwMode="auto">
        <a:xfrm>
          <a:off x="9928413" y="369794"/>
          <a:ext cx="2084292" cy="9749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22412</xdr:colOff>
      <xdr:row>3</xdr:row>
      <xdr:rowOff>89648</xdr:rowOff>
    </xdr:from>
    <xdr:to>
      <xdr:col>2</xdr:col>
      <xdr:colOff>347383</xdr:colOff>
      <xdr:row>7</xdr:row>
      <xdr:rowOff>102601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0C5EFC-E69A-D047-CE89-34068939E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12" y="246530"/>
          <a:ext cx="1826559" cy="6404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2</xdr:row>
      <xdr:rowOff>0</xdr:rowOff>
    </xdr:from>
    <xdr:to>
      <xdr:col>16</xdr:col>
      <xdr:colOff>123825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AEDB43-E3CF-4EF6-8E8F-556ADAE588D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2" t="27262" r="16120" b="30816"/>
        <a:stretch/>
      </xdr:blipFill>
      <xdr:spPr bwMode="auto">
        <a:xfrm>
          <a:off x="10201275" y="0"/>
          <a:ext cx="2000250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</xdr:colOff>
      <xdr:row>2</xdr:row>
      <xdr:rowOff>152400</xdr:rowOff>
    </xdr:from>
    <xdr:to>
      <xdr:col>2</xdr:col>
      <xdr:colOff>244864</xdr:colOff>
      <xdr:row>6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192EA9-5381-5295-670E-5E8104804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152400"/>
          <a:ext cx="1692664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7:J25"/>
  <sheetViews>
    <sheetView showGridLines="0" zoomScale="110" zoomScaleNormal="110" workbookViewId="0">
      <selection activeCell="N16" sqref="N16"/>
    </sheetView>
  </sheetViews>
  <sheetFormatPr baseColWidth="10" defaultRowHeight="15" x14ac:dyDescent="0.25"/>
  <cols>
    <col min="1" max="16384" width="11.42578125" style="4"/>
  </cols>
  <sheetData>
    <row r="7" spans="2:10" ht="15" customHeight="1" x14ac:dyDescent="0.25">
      <c r="B7" s="31" t="s">
        <v>8</v>
      </c>
      <c r="C7" s="32"/>
      <c r="D7" s="32"/>
      <c r="E7" s="32"/>
      <c r="F7" s="32"/>
      <c r="G7" s="32"/>
      <c r="H7" s="32"/>
      <c r="I7" s="32"/>
      <c r="J7" s="33"/>
    </row>
    <row r="8" spans="2:10" x14ac:dyDescent="0.25">
      <c r="B8" s="34"/>
      <c r="C8" s="35"/>
      <c r="D8" s="35"/>
      <c r="E8" s="35"/>
      <c r="F8" s="35"/>
      <c r="G8" s="35"/>
      <c r="H8" s="35"/>
      <c r="I8" s="35"/>
      <c r="J8" s="36"/>
    </row>
    <row r="9" spans="2:10" customFormat="1" x14ac:dyDescent="0.25">
      <c r="B9" s="28"/>
      <c r="C9" s="28"/>
      <c r="D9" s="28"/>
      <c r="E9" s="28"/>
      <c r="F9" s="28"/>
      <c r="G9" s="28"/>
      <c r="H9" s="28"/>
      <c r="I9" s="28"/>
      <c r="J9" s="28"/>
    </row>
    <row r="11" spans="2:10" ht="15" customHeight="1" x14ac:dyDescent="0.25">
      <c r="B11" s="31" t="s">
        <v>23</v>
      </c>
      <c r="C11" s="32"/>
      <c r="D11" s="32"/>
      <c r="E11" s="32"/>
      <c r="F11" s="32"/>
      <c r="G11" s="32"/>
      <c r="H11" s="32"/>
      <c r="I11" s="32"/>
      <c r="J11" s="33"/>
    </row>
    <row r="12" spans="2:10" x14ac:dyDescent="0.25">
      <c r="B12" s="34"/>
      <c r="C12" s="35"/>
      <c r="D12" s="35"/>
      <c r="E12" s="35"/>
      <c r="F12" s="35"/>
      <c r="G12" s="35"/>
      <c r="H12" s="35"/>
      <c r="I12" s="35"/>
      <c r="J12" s="36"/>
    </row>
    <row r="13" spans="2:10" x14ac:dyDescent="0.25">
      <c r="B13" s="5"/>
      <c r="C13" s="5"/>
      <c r="D13" s="5"/>
      <c r="E13" s="5"/>
      <c r="F13" s="5"/>
      <c r="G13" s="5"/>
      <c r="H13" s="5"/>
      <c r="I13" s="5"/>
    </row>
    <row r="14" spans="2:10" ht="15" customHeight="1" x14ac:dyDescent="0.25">
      <c r="B14" s="6"/>
      <c r="C14" s="37" t="s">
        <v>5</v>
      </c>
      <c r="D14" s="37"/>
      <c r="E14" s="37"/>
      <c r="F14" s="37"/>
      <c r="G14" s="37"/>
      <c r="H14" s="37"/>
      <c r="I14" s="37"/>
    </row>
    <row r="15" spans="2:10" x14ac:dyDescent="0.25">
      <c r="B15" s="6"/>
      <c r="C15" s="37"/>
      <c r="D15" s="37"/>
      <c r="E15" s="37"/>
      <c r="F15" s="37"/>
      <c r="G15" s="37"/>
      <c r="H15" s="37"/>
      <c r="I15" s="37"/>
    </row>
    <row r="16" spans="2:10" ht="15" customHeight="1" x14ac:dyDescent="0.25">
      <c r="B16" s="5"/>
      <c r="C16" s="5"/>
      <c r="D16" s="5"/>
      <c r="E16" s="5"/>
      <c r="F16" s="5"/>
      <c r="G16" s="5"/>
      <c r="H16" s="5"/>
      <c r="I16" s="5"/>
    </row>
    <row r="17" spans="2:10" ht="15" customHeight="1" x14ac:dyDescent="0.25">
      <c r="B17" s="6"/>
      <c r="C17" s="50" t="s">
        <v>26</v>
      </c>
      <c r="D17" s="50"/>
      <c r="E17" s="50"/>
      <c r="F17" s="50"/>
      <c r="G17" s="50"/>
      <c r="H17" s="50"/>
      <c r="I17" s="50"/>
    </row>
    <row r="18" spans="2:10" x14ac:dyDescent="0.25">
      <c r="B18" s="6"/>
      <c r="C18" s="50"/>
      <c r="D18" s="50"/>
      <c r="E18" s="50"/>
      <c r="F18" s="50"/>
      <c r="G18" s="50"/>
      <c r="H18" s="50"/>
      <c r="I18" s="50"/>
    </row>
    <row r="19" spans="2:10" x14ac:dyDescent="0.25">
      <c r="B19" s="6"/>
      <c r="C19" s="29"/>
      <c r="D19" s="29"/>
      <c r="E19" s="29"/>
      <c r="F19" s="29"/>
      <c r="G19" s="29"/>
      <c r="H19" s="29"/>
      <c r="I19" s="29"/>
    </row>
    <row r="20" spans="2:10" x14ac:dyDescent="0.25">
      <c r="B20" s="6"/>
      <c r="C20" s="50" t="s">
        <v>45</v>
      </c>
      <c r="D20" s="50"/>
      <c r="E20" s="50"/>
      <c r="F20" s="50"/>
      <c r="G20" s="50"/>
      <c r="H20" s="50"/>
      <c r="I20" s="50"/>
    </row>
    <row r="21" spans="2:10" x14ac:dyDescent="0.25">
      <c r="B21" s="6"/>
      <c r="C21" s="50"/>
      <c r="D21" s="50"/>
      <c r="E21" s="50"/>
      <c r="F21" s="50"/>
      <c r="G21" s="50"/>
      <c r="H21" s="50"/>
      <c r="I21" s="50"/>
    </row>
    <row r="22" spans="2:10" x14ac:dyDescent="0.25">
      <c r="B22" s="6"/>
      <c r="C22" s="29"/>
      <c r="D22" s="29"/>
      <c r="E22" s="29"/>
      <c r="F22" s="29"/>
      <c r="G22" s="29"/>
      <c r="H22" s="29"/>
      <c r="I22" s="29"/>
    </row>
    <row r="23" spans="2:10" x14ac:dyDescent="0.25">
      <c r="B23" s="6"/>
    </row>
    <row r="24" spans="2:10" x14ac:dyDescent="0.25">
      <c r="B24" s="7"/>
      <c r="C24" s="8"/>
      <c r="D24" s="8"/>
      <c r="E24" s="8"/>
      <c r="F24" s="8"/>
      <c r="G24" s="8"/>
      <c r="H24" s="8"/>
      <c r="I24" s="8"/>
      <c r="J24" s="7"/>
    </row>
    <row r="25" spans="2:10" ht="30.75" customHeight="1" x14ac:dyDescent="0.25">
      <c r="B25" s="30" t="s">
        <v>25</v>
      </c>
      <c r="C25" s="30"/>
      <c r="D25" s="30"/>
      <c r="E25" s="30"/>
      <c r="F25" s="30"/>
      <c r="G25" s="30"/>
      <c r="H25" s="30"/>
      <c r="I25" s="30"/>
      <c r="J25" s="30"/>
    </row>
  </sheetData>
  <mergeCells count="6">
    <mergeCell ref="B25:J25"/>
    <mergeCell ref="B7:J8"/>
    <mergeCell ref="B11:J12"/>
    <mergeCell ref="C14:I15"/>
    <mergeCell ref="C17:I18"/>
    <mergeCell ref="C20:I21"/>
  </mergeCells>
  <hyperlinks>
    <hyperlink ref="C14:I15" location="'1. TIPO_ESTADO_INTERVENCIÓN'!A1" display="1. NÚMERO DE ORGANIZACIONES SOLIDARIAS POR TIPO DE INTERVENCIÓN,  ESTADO DE INTERVENCIÓN; TIPO DE INTERVENCIÓN Y ESTADO DE INTERVENCIÓN " xr:uid="{00000000-0004-0000-0000-000000000000}"/>
    <hyperlink ref="C17:I18" location="'2. TIPO_INTERVENCIÓN_DEP'!A1" display="2. NÚMERO DE ORGANIZACIONES SOLIDARIAS SEGÚN TIPO DE INTERVENCIÓN POR DEPARTAMENTO" xr:uid="{C55FB1D9-DC9A-44B5-A5F7-0756CC78756D}"/>
    <hyperlink ref="C20:I21" location="'3. ESTADO_INTERVENCIÓN_DEP'!A1" display="3. NÚMERO DE ORGANIZACIONES SOLIDARIAS SEGÚN ESTADO DE INTERVENCIÓN  POR DEPARTAMENTO" xr:uid="{ED4764E3-35C6-41FA-A1BF-5DC9D24EDFC3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K43"/>
  <sheetViews>
    <sheetView showGridLines="0" zoomScale="80" zoomScaleNormal="80" workbookViewId="0">
      <selection activeCell="K21" sqref="K21"/>
    </sheetView>
  </sheetViews>
  <sheetFormatPr baseColWidth="10" defaultColWidth="45.85546875" defaultRowHeight="21.75" customHeight="1" x14ac:dyDescent="0.2"/>
  <cols>
    <col min="1" max="1" width="11.42578125" style="1" customWidth="1"/>
    <col min="2" max="2" width="38.85546875" style="2" bestFit="1" customWidth="1"/>
    <col min="3" max="3" width="35" style="2" bestFit="1" customWidth="1"/>
    <col min="4" max="8" width="15.7109375" style="2" customWidth="1"/>
    <col min="9" max="9" width="12.28515625" style="2" customWidth="1"/>
    <col min="10" max="11" width="45.85546875" style="2"/>
    <col min="12" max="16384" width="45.85546875" style="1"/>
  </cols>
  <sheetData>
    <row r="1" spans="1:8" ht="21.75" customHeight="1" x14ac:dyDescent="0.2">
      <c r="A1" s="53"/>
      <c r="B1" s="38"/>
      <c r="C1" s="38"/>
    </row>
    <row r="2" spans="1:8" ht="21.75" customHeight="1" x14ac:dyDescent="0.2">
      <c r="B2" s="38"/>
      <c r="C2" s="38"/>
    </row>
    <row r="3" spans="1:8" ht="21.75" customHeight="1" x14ac:dyDescent="0.2">
      <c r="B3" s="38"/>
      <c r="C3" s="38"/>
    </row>
    <row r="4" spans="1:8" ht="21.75" customHeight="1" x14ac:dyDescent="0.2">
      <c r="B4" s="38"/>
      <c r="C4" s="38"/>
    </row>
    <row r="5" spans="1:8" ht="12" customHeight="1" x14ac:dyDescent="0.2">
      <c r="B5" s="38"/>
      <c r="C5" s="38"/>
    </row>
    <row r="6" spans="1:8" ht="12" customHeight="1" x14ac:dyDescent="0.2"/>
    <row r="7" spans="1:8" ht="12" customHeight="1" x14ac:dyDescent="0.2">
      <c r="F7" s="1"/>
      <c r="G7" s="9"/>
    </row>
    <row r="8" spans="1:8" ht="25.5" customHeight="1" x14ac:dyDescent="0.2">
      <c r="F8" s="1"/>
      <c r="G8" s="52" t="s">
        <v>7</v>
      </c>
    </row>
    <row r="9" spans="1:8" ht="12" customHeight="1" x14ac:dyDescent="0.2"/>
    <row r="10" spans="1:8" ht="21.75" customHeight="1" x14ac:dyDescent="0.2">
      <c r="B10" s="39" t="s">
        <v>24</v>
      </c>
      <c r="C10" s="39"/>
    </row>
    <row r="11" spans="1:8" ht="21.75" customHeight="1" thickBot="1" x14ac:dyDescent="0.25">
      <c r="B11" s="39"/>
      <c r="C11" s="39"/>
    </row>
    <row r="12" spans="1:8" ht="21.75" customHeight="1" thickBot="1" x14ac:dyDescent="0.25">
      <c r="B12" s="14" t="s">
        <v>0</v>
      </c>
      <c r="C12" s="15" t="s">
        <v>3</v>
      </c>
      <c r="D12" s="16" t="s">
        <v>4</v>
      </c>
      <c r="E12" s="1"/>
      <c r="F12" s="1"/>
      <c r="G12" s="1"/>
      <c r="H12" s="1"/>
    </row>
    <row r="13" spans="1:8" ht="21.75" customHeight="1" x14ac:dyDescent="0.2">
      <c r="B13" s="17" t="s">
        <v>9</v>
      </c>
      <c r="C13" s="10">
        <v>4</v>
      </c>
      <c r="D13" s="18">
        <f>C13/$C$19</f>
        <v>4.6511627906976744E-2</v>
      </c>
      <c r="E13" s="1"/>
      <c r="F13" s="1"/>
      <c r="G13" s="1"/>
      <c r="H13" s="1"/>
    </row>
    <row r="14" spans="1:8" ht="21.75" customHeight="1" x14ac:dyDescent="0.2">
      <c r="B14" s="17" t="s">
        <v>10</v>
      </c>
      <c r="C14" s="10">
        <v>5</v>
      </c>
      <c r="D14" s="18">
        <f t="shared" ref="D14:D18" si="0">C14/$C$19</f>
        <v>5.8139534883720929E-2</v>
      </c>
      <c r="E14" s="1"/>
      <c r="F14" s="1"/>
      <c r="G14" s="1"/>
      <c r="H14" s="1"/>
    </row>
    <row r="15" spans="1:8" ht="21.75" customHeight="1" x14ac:dyDescent="0.2">
      <c r="B15" s="19" t="s">
        <v>21</v>
      </c>
      <c r="C15" s="11">
        <v>68</v>
      </c>
      <c r="D15" s="18">
        <f t="shared" si="0"/>
        <v>0.79069767441860461</v>
      </c>
    </row>
    <row r="16" spans="1:8" ht="21.75" customHeight="1" x14ac:dyDescent="0.2">
      <c r="B16" s="19" t="s">
        <v>22</v>
      </c>
      <c r="C16" s="11">
        <v>5</v>
      </c>
      <c r="D16" s="18">
        <f t="shared" si="0"/>
        <v>5.8139534883720929E-2</v>
      </c>
    </row>
    <row r="17" spans="2:9" ht="26.25" customHeight="1" x14ac:dyDescent="0.2">
      <c r="B17" s="19" t="s">
        <v>12</v>
      </c>
      <c r="C17" s="11">
        <v>2</v>
      </c>
      <c r="D17" s="18">
        <f t="shared" si="0"/>
        <v>2.3255813953488372E-2</v>
      </c>
    </row>
    <row r="18" spans="2:9" ht="21.75" customHeight="1" thickBot="1" x14ac:dyDescent="0.25">
      <c r="B18" s="20" t="s">
        <v>13</v>
      </c>
      <c r="C18" s="21">
        <v>2</v>
      </c>
      <c r="D18" s="18">
        <f t="shared" si="0"/>
        <v>2.3255813953488372E-2</v>
      </c>
    </row>
    <row r="19" spans="2:9" ht="21.75" customHeight="1" thickBot="1" x14ac:dyDescent="0.25">
      <c r="B19" s="22" t="s">
        <v>1</v>
      </c>
      <c r="C19" s="13">
        <f>SUM(C13:C18)</f>
        <v>86</v>
      </c>
      <c r="D19" s="23">
        <f>SUM(D13:D18)</f>
        <v>1</v>
      </c>
    </row>
    <row r="20" spans="2:9" ht="12" customHeight="1" thickBot="1" x14ac:dyDescent="0.25"/>
    <row r="21" spans="2:9" ht="21.75" customHeight="1" thickBot="1" x14ac:dyDescent="0.25">
      <c r="B21" s="14" t="s">
        <v>6</v>
      </c>
      <c r="C21" s="15" t="s">
        <v>3</v>
      </c>
      <c r="D21" s="16" t="s">
        <v>4</v>
      </c>
    </row>
    <row r="22" spans="2:9" ht="21.75" customHeight="1" x14ac:dyDescent="0.2">
      <c r="B22" s="17" t="s">
        <v>14</v>
      </c>
      <c r="C22" s="10">
        <v>4</v>
      </c>
      <c r="D22" s="24">
        <v>4.7058823529411764E-2</v>
      </c>
    </row>
    <row r="23" spans="2:9" ht="21.75" customHeight="1" x14ac:dyDescent="0.2">
      <c r="B23" s="19" t="s">
        <v>15</v>
      </c>
      <c r="C23" s="11">
        <v>4</v>
      </c>
      <c r="D23" s="24">
        <v>4.7058823529411764E-2</v>
      </c>
    </row>
    <row r="24" spans="2:9" ht="21.75" customHeight="1" x14ac:dyDescent="0.2">
      <c r="B24" s="19" t="s">
        <v>19</v>
      </c>
      <c r="C24" s="11">
        <v>5</v>
      </c>
      <c r="D24" s="24">
        <v>5.8823529411764698E-2</v>
      </c>
    </row>
    <row r="25" spans="2:9" ht="21.75" customHeight="1" x14ac:dyDescent="0.2">
      <c r="B25" s="19" t="s">
        <v>16</v>
      </c>
      <c r="C25" s="11">
        <v>5</v>
      </c>
      <c r="D25" s="24">
        <v>5.8823529411764698E-2</v>
      </c>
    </row>
    <row r="26" spans="2:9" ht="21.75" customHeight="1" x14ac:dyDescent="0.2">
      <c r="B26" s="19" t="s">
        <v>17</v>
      </c>
      <c r="C26" s="11">
        <v>66</v>
      </c>
      <c r="D26" s="24">
        <v>0.77647058823529425</v>
      </c>
    </row>
    <row r="27" spans="2:9" ht="21.75" customHeight="1" thickBot="1" x14ac:dyDescent="0.25">
      <c r="B27" s="19" t="s">
        <v>18</v>
      </c>
      <c r="C27" s="11">
        <v>2</v>
      </c>
      <c r="D27" s="24">
        <v>1.1764705882352941E-2</v>
      </c>
    </row>
    <row r="28" spans="2:9" ht="21.75" customHeight="1" thickBot="1" x14ac:dyDescent="0.25">
      <c r="B28" s="14" t="s">
        <v>1</v>
      </c>
      <c r="C28" s="60">
        <f>SUM(C22:C27)</f>
        <v>86</v>
      </c>
      <c r="D28" s="23">
        <f t="shared" ref="D28" si="1">C28/$C$28</f>
        <v>1</v>
      </c>
    </row>
    <row r="29" spans="2:9" ht="11.25" customHeight="1" thickBot="1" x14ac:dyDescent="0.25"/>
    <row r="30" spans="2:9" ht="39" customHeight="1" x14ac:dyDescent="0.2">
      <c r="B30" s="90" t="s">
        <v>2</v>
      </c>
      <c r="C30" s="89" t="s">
        <v>6</v>
      </c>
      <c r="D30" s="89"/>
      <c r="E30" s="89"/>
      <c r="F30" s="89"/>
      <c r="G30" s="89"/>
      <c r="H30" s="89"/>
      <c r="I30" s="86" t="s">
        <v>1</v>
      </c>
    </row>
    <row r="31" spans="2:9" ht="26.25" customHeight="1" thickBot="1" x14ac:dyDescent="0.25">
      <c r="B31" s="91"/>
      <c r="C31" s="92" t="s">
        <v>14</v>
      </c>
      <c r="D31" s="93" t="s">
        <v>15</v>
      </c>
      <c r="E31" s="93" t="s">
        <v>19</v>
      </c>
      <c r="F31" s="93" t="s">
        <v>16</v>
      </c>
      <c r="G31" s="93" t="s">
        <v>17</v>
      </c>
      <c r="H31" s="93" t="s">
        <v>18</v>
      </c>
      <c r="I31" s="47"/>
    </row>
    <row r="32" spans="2:9" ht="21.75" customHeight="1" x14ac:dyDescent="0.2">
      <c r="B32" s="3" t="s">
        <v>9</v>
      </c>
      <c r="C32" s="82">
        <v>4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7">
        <f>C32+D32+E32+F32+G32+H32</f>
        <v>4</v>
      </c>
    </row>
    <row r="33" spans="2:9" ht="21.75" customHeight="1" x14ac:dyDescent="0.2">
      <c r="B33" s="25" t="s">
        <v>10</v>
      </c>
      <c r="C33" s="11">
        <v>0</v>
      </c>
      <c r="D33" s="12">
        <v>0</v>
      </c>
      <c r="E33" s="12">
        <v>0</v>
      </c>
      <c r="F33" s="12">
        <v>5</v>
      </c>
      <c r="G33" s="12">
        <v>0</v>
      </c>
      <c r="H33" s="12">
        <v>0</v>
      </c>
      <c r="I33" s="87">
        <f t="shared" ref="I33:I38" si="2">C33+D33+E33+F33+G33+H33</f>
        <v>5</v>
      </c>
    </row>
    <row r="34" spans="2:9" ht="21.75" customHeight="1" x14ac:dyDescent="0.2">
      <c r="B34" s="26" t="s">
        <v>11</v>
      </c>
      <c r="C34" s="11">
        <v>0</v>
      </c>
      <c r="D34" s="12">
        <v>2</v>
      </c>
      <c r="E34" s="12">
        <v>0</v>
      </c>
      <c r="F34" s="12">
        <v>0</v>
      </c>
      <c r="G34" s="12">
        <v>66</v>
      </c>
      <c r="H34" s="12">
        <v>0</v>
      </c>
      <c r="I34" s="87">
        <f t="shared" si="2"/>
        <v>68</v>
      </c>
    </row>
    <row r="35" spans="2:9" ht="21.75" customHeight="1" x14ac:dyDescent="0.2">
      <c r="B35" s="26" t="s">
        <v>22</v>
      </c>
      <c r="C35" s="11">
        <v>0</v>
      </c>
      <c r="D35" s="12">
        <v>0</v>
      </c>
      <c r="E35" s="12">
        <v>5</v>
      </c>
      <c r="F35" s="12">
        <v>0</v>
      </c>
      <c r="G35" s="12">
        <v>0</v>
      </c>
      <c r="H35" s="12">
        <v>0</v>
      </c>
      <c r="I35" s="87">
        <f t="shared" si="2"/>
        <v>5</v>
      </c>
    </row>
    <row r="36" spans="2:9" ht="37.5" customHeight="1" x14ac:dyDescent="0.2">
      <c r="B36" s="26" t="s">
        <v>12</v>
      </c>
      <c r="C36" s="11">
        <v>0</v>
      </c>
      <c r="D36" s="12">
        <v>0</v>
      </c>
      <c r="E36" s="12">
        <v>0</v>
      </c>
      <c r="F36" s="12">
        <v>0</v>
      </c>
      <c r="G36" s="12">
        <v>0</v>
      </c>
      <c r="H36" s="12">
        <v>2</v>
      </c>
      <c r="I36" s="87">
        <f t="shared" si="2"/>
        <v>2</v>
      </c>
    </row>
    <row r="37" spans="2:9" ht="21.75" customHeight="1" thickBot="1" x14ac:dyDescent="0.25">
      <c r="B37" s="27" t="s">
        <v>13</v>
      </c>
      <c r="C37" s="11">
        <v>0</v>
      </c>
      <c r="D37" s="12">
        <v>2</v>
      </c>
      <c r="E37" s="12">
        <v>0</v>
      </c>
      <c r="F37" s="12">
        <v>0</v>
      </c>
      <c r="G37" s="12">
        <v>0</v>
      </c>
      <c r="H37" s="12">
        <v>0</v>
      </c>
      <c r="I37" s="87">
        <f t="shared" si="2"/>
        <v>2</v>
      </c>
    </row>
    <row r="38" spans="2:9" ht="21.75" customHeight="1" thickBot="1" x14ac:dyDescent="0.25">
      <c r="B38" s="85" t="s">
        <v>1</v>
      </c>
      <c r="C38" s="84">
        <f t="shared" ref="C38:H38" si="3">SUM(C32:C37)</f>
        <v>4</v>
      </c>
      <c r="D38" s="81">
        <f t="shared" si="3"/>
        <v>4</v>
      </c>
      <c r="E38" s="81">
        <f t="shared" si="3"/>
        <v>5</v>
      </c>
      <c r="F38" s="81">
        <f t="shared" si="3"/>
        <v>5</v>
      </c>
      <c r="G38" s="81">
        <f t="shared" si="3"/>
        <v>66</v>
      </c>
      <c r="H38" s="81">
        <f t="shared" si="3"/>
        <v>2</v>
      </c>
      <c r="I38" s="88">
        <f t="shared" si="2"/>
        <v>86</v>
      </c>
    </row>
    <row r="39" spans="2:9" ht="21.75" customHeight="1" thickBot="1" x14ac:dyDescent="0.25">
      <c r="B39" s="80"/>
      <c r="C39" s="79"/>
      <c r="D39" s="79"/>
      <c r="E39" s="79"/>
      <c r="F39" s="79"/>
      <c r="G39" s="79"/>
      <c r="H39" s="79"/>
      <c r="I39" s="78"/>
    </row>
    <row r="40" spans="2:9" ht="21.75" customHeight="1" x14ac:dyDescent="0.2">
      <c r="B40" s="71" t="s">
        <v>20</v>
      </c>
      <c r="C40" s="69"/>
      <c r="D40" s="69"/>
      <c r="E40" s="69"/>
      <c r="F40" s="69"/>
      <c r="G40" s="69"/>
      <c r="H40" s="69"/>
      <c r="I40" s="72"/>
    </row>
    <row r="41" spans="2:9" ht="21.75" customHeight="1" x14ac:dyDescent="0.2">
      <c r="B41" s="73"/>
      <c r="C41" s="70"/>
      <c r="D41" s="70"/>
      <c r="E41" s="70"/>
      <c r="F41" s="70"/>
      <c r="G41" s="70"/>
      <c r="H41" s="70"/>
      <c r="I41" s="74"/>
    </row>
    <row r="42" spans="2:9" ht="21.75" customHeight="1" thickBot="1" x14ac:dyDescent="0.25">
      <c r="B42" s="75"/>
      <c r="C42" s="76"/>
      <c r="D42" s="76"/>
      <c r="E42" s="76"/>
      <c r="F42" s="76"/>
      <c r="G42" s="76"/>
      <c r="H42" s="76"/>
      <c r="I42" s="77"/>
    </row>
    <row r="43" spans="2:9" ht="21.75" customHeight="1" x14ac:dyDescent="0.2">
      <c r="C43" s="9"/>
      <c r="D43" s="9"/>
      <c r="E43" s="9"/>
      <c r="F43" s="9"/>
      <c r="G43" s="9"/>
    </row>
  </sheetData>
  <mergeCells count="6">
    <mergeCell ref="I30:I31"/>
    <mergeCell ref="B30:B31"/>
    <mergeCell ref="B1:C5"/>
    <mergeCell ref="C30:H30"/>
    <mergeCell ref="B10:C11"/>
    <mergeCell ref="B40:I42"/>
  </mergeCells>
  <hyperlinks>
    <hyperlink ref="G8" location="ÍNDICE!A1" display="ÍNDICE" xr:uid="{00000000-0004-0000-0100-000000000000}"/>
  </hyperlinks>
  <pageMargins left="0.7" right="0.7" top="0.75" bottom="0.75" header="0.3" footer="0.3"/>
  <pageSetup paperSize="1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6ECF-3B6E-48A0-A41B-E1C8E012A8C0}">
  <sheetPr>
    <tabColor theme="8" tint="0.79998168889431442"/>
  </sheetPr>
  <dimension ref="B6:Q37"/>
  <sheetViews>
    <sheetView showGridLines="0" zoomScale="85" zoomScaleNormal="85" workbookViewId="0">
      <selection activeCell="B13" sqref="B13:P15"/>
    </sheetView>
  </sheetViews>
  <sheetFormatPr baseColWidth="10" defaultRowHeight="12.75" x14ac:dyDescent="0.2"/>
  <cols>
    <col min="1" max="1" width="11.42578125" style="1"/>
    <col min="2" max="2" width="22.5703125" style="41" bestFit="1" customWidth="1"/>
    <col min="3" max="3" width="11.140625" style="41" bestFit="1" customWidth="1"/>
    <col min="4" max="4" width="8.7109375" style="41" bestFit="1" customWidth="1"/>
    <col min="5" max="5" width="11.140625" style="41" bestFit="1" customWidth="1"/>
    <col min="6" max="6" width="8.7109375" style="41" bestFit="1" customWidth="1"/>
    <col min="7" max="7" width="11.7109375" style="41" customWidth="1"/>
    <col min="8" max="8" width="10.28515625" style="41" customWidth="1"/>
    <col min="9" max="9" width="13.42578125" style="41" customWidth="1"/>
    <col min="10" max="10" width="10.28515625" style="41" customWidth="1"/>
    <col min="11" max="11" width="11.140625" style="41" bestFit="1" customWidth="1"/>
    <col min="12" max="12" width="8.7109375" style="41" bestFit="1" customWidth="1"/>
    <col min="13" max="14" width="8.7109375" style="41" customWidth="1"/>
    <col min="15" max="15" width="11.140625" style="41" bestFit="1" customWidth="1"/>
    <col min="16" max="16" width="8.7109375" style="41" bestFit="1" customWidth="1"/>
    <col min="17" max="17" width="29.28515625" style="41" customWidth="1"/>
    <col min="18" max="16384" width="11.42578125" style="1"/>
  </cols>
  <sheetData>
    <row r="6" spans="2:16" s="41" customFormat="1" x14ac:dyDescent="0.25">
      <c r="B6" s="40"/>
      <c r="C6" s="40"/>
      <c r="D6" s="40"/>
      <c r="E6" s="40"/>
      <c r="F6" s="40"/>
      <c r="G6" s="40"/>
    </row>
    <row r="7" spans="2:16" s="41" customFormat="1" x14ac:dyDescent="0.25">
      <c r="B7" s="40"/>
      <c r="C7" s="40"/>
      <c r="D7" s="40"/>
      <c r="E7" s="40"/>
      <c r="F7" s="40"/>
      <c r="G7" s="40"/>
    </row>
    <row r="8" spans="2:16" s="41" customFormat="1" x14ac:dyDescent="0.25">
      <c r="B8" s="40"/>
      <c r="C8" s="40"/>
      <c r="D8" s="40"/>
      <c r="E8" s="40"/>
      <c r="F8" s="40"/>
      <c r="G8" s="40"/>
    </row>
    <row r="10" spans="2:16" s="41" customFormat="1" x14ac:dyDescent="0.25">
      <c r="B10" s="39" t="s">
        <v>43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6" s="41" customFormat="1" x14ac:dyDescent="0.25"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2:16" ht="13.5" thickBot="1" x14ac:dyDescent="0.25"/>
    <row r="13" spans="2:16" s="41" customFormat="1" ht="15" customHeight="1" x14ac:dyDescent="0.25">
      <c r="B13" s="133" t="s">
        <v>27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5"/>
      <c r="M13" s="136"/>
      <c r="N13" s="136"/>
      <c r="O13" s="137" t="s">
        <v>28</v>
      </c>
      <c r="P13" s="138"/>
    </row>
    <row r="14" spans="2:16" s="41" customFormat="1" ht="38.25" customHeight="1" x14ac:dyDescent="0.25">
      <c r="B14" s="139"/>
      <c r="C14" s="140" t="s">
        <v>9</v>
      </c>
      <c r="D14" s="141"/>
      <c r="E14" s="141" t="s">
        <v>10</v>
      </c>
      <c r="F14" s="141"/>
      <c r="G14" s="141" t="s">
        <v>29</v>
      </c>
      <c r="H14" s="141"/>
      <c r="I14" s="141" t="s">
        <v>30</v>
      </c>
      <c r="J14" s="141"/>
      <c r="K14" s="141" t="s">
        <v>54</v>
      </c>
      <c r="L14" s="141"/>
      <c r="M14" s="142" t="s">
        <v>53</v>
      </c>
      <c r="N14" s="143"/>
      <c r="O14" s="141"/>
      <c r="P14" s="144"/>
    </row>
    <row r="15" spans="2:16" s="41" customFormat="1" ht="15" x14ac:dyDescent="0.25">
      <c r="B15" s="145"/>
      <c r="C15" s="146" t="s">
        <v>31</v>
      </c>
      <c r="D15" s="147" t="s">
        <v>32</v>
      </c>
      <c r="E15" s="146" t="s">
        <v>31</v>
      </c>
      <c r="F15" s="147" t="s">
        <v>32</v>
      </c>
      <c r="G15" s="146" t="s">
        <v>31</v>
      </c>
      <c r="H15" s="147" t="s">
        <v>32</v>
      </c>
      <c r="I15" s="146" t="s">
        <v>31</v>
      </c>
      <c r="J15" s="147" t="s">
        <v>32</v>
      </c>
      <c r="K15" s="146" t="s">
        <v>31</v>
      </c>
      <c r="L15" s="147" t="s">
        <v>32</v>
      </c>
      <c r="M15" s="147" t="s">
        <v>31</v>
      </c>
      <c r="N15" s="147" t="s">
        <v>32</v>
      </c>
      <c r="O15" s="146" t="s">
        <v>31</v>
      </c>
      <c r="P15" s="148" t="s">
        <v>32</v>
      </c>
    </row>
    <row r="16" spans="2:16" s="41" customFormat="1" ht="14.25" x14ac:dyDescent="0.25">
      <c r="B16" s="123"/>
      <c r="C16" s="55">
        <v>0</v>
      </c>
      <c r="D16" s="43">
        <f>C16/$C$32</f>
        <v>0</v>
      </c>
      <c r="E16" s="55">
        <v>0</v>
      </c>
      <c r="F16" s="43">
        <f>E16/$E$32</f>
        <v>0</v>
      </c>
      <c r="G16" s="42">
        <v>1</v>
      </c>
      <c r="H16" s="43">
        <f>G16/$G$32</f>
        <v>1.4705882352941176E-2</v>
      </c>
      <c r="I16" s="42">
        <v>0</v>
      </c>
      <c r="J16" s="43">
        <f>I16/$I$32</f>
        <v>0</v>
      </c>
      <c r="K16" s="56">
        <v>1</v>
      </c>
      <c r="L16" s="43">
        <f>K16/$K$32</f>
        <v>1</v>
      </c>
      <c r="M16" s="57">
        <v>1</v>
      </c>
      <c r="N16" s="43">
        <f>M16/$M$32</f>
        <v>0.5</v>
      </c>
      <c r="O16" s="42">
        <f>C16+E16+G16+I16+K16+M16</f>
        <v>3</v>
      </c>
      <c r="P16" s="124">
        <f>O16/$O$32</f>
        <v>3.4883720930232558E-2</v>
      </c>
    </row>
    <row r="17" spans="2:16" s="41" customFormat="1" ht="14.25" x14ac:dyDescent="0.25">
      <c r="B17" s="125" t="s">
        <v>33</v>
      </c>
      <c r="C17" s="55">
        <v>0</v>
      </c>
      <c r="D17" s="43">
        <f t="shared" ref="D17:D31" si="0">C17/$C$32</f>
        <v>0</v>
      </c>
      <c r="E17" s="55">
        <v>0</v>
      </c>
      <c r="F17" s="43">
        <f t="shared" ref="F17:F31" si="1">E17/$E$32</f>
        <v>0</v>
      </c>
      <c r="G17" s="42">
        <v>7</v>
      </c>
      <c r="H17" s="43">
        <f t="shared" ref="H17:H31" si="2">G17/$G$32</f>
        <v>0.10294117647058823</v>
      </c>
      <c r="I17" s="55">
        <v>0</v>
      </c>
      <c r="J17" s="43">
        <f t="shared" ref="J17:J31" si="3">I17/$I$32</f>
        <v>0</v>
      </c>
      <c r="K17" s="56">
        <v>0</v>
      </c>
      <c r="L17" s="43">
        <f t="shared" ref="L17:L31" si="4">K17/$K$32</f>
        <v>0</v>
      </c>
      <c r="M17" s="57">
        <v>1</v>
      </c>
      <c r="N17" s="43">
        <f t="shared" ref="N17:N31" si="5">M17/$M$32</f>
        <v>0.5</v>
      </c>
      <c r="O17" s="42">
        <f t="shared" ref="O17:O31" si="6">C17+E17+G17+I17+K17+M17</f>
        <v>8</v>
      </c>
      <c r="P17" s="124">
        <f t="shared" ref="P17:P31" si="7">O17/$O$32</f>
        <v>9.3023255813953487E-2</v>
      </c>
    </row>
    <row r="18" spans="2:16" s="41" customFormat="1" ht="14.25" x14ac:dyDescent="0.25">
      <c r="B18" s="126" t="s">
        <v>46</v>
      </c>
      <c r="C18" s="55">
        <v>0</v>
      </c>
      <c r="D18" s="43">
        <f t="shared" si="0"/>
        <v>0</v>
      </c>
      <c r="E18" s="55">
        <v>0</v>
      </c>
      <c r="F18" s="43">
        <f t="shared" si="1"/>
        <v>0</v>
      </c>
      <c r="G18" s="42">
        <v>0</v>
      </c>
      <c r="H18" s="43">
        <f t="shared" si="2"/>
        <v>0</v>
      </c>
      <c r="I18" s="55">
        <v>1</v>
      </c>
      <c r="J18" s="43">
        <f t="shared" si="3"/>
        <v>0.16666666666666666</v>
      </c>
      <c r="K18" s="56">
        <v>0</v>
      </c>
      <c r="L18" s="43">
        <f t="shared" si="4"/>
        <v>0</v>
      </c>
      <c r="M18" s="57">
        <v>0</v>
      </c>
      <c r="N18" s="43">
        <f t="shared" si="5"/>
        <v>0</v>
      </c>
      <c r="O18" s="42">
        <f t="shared" si="6"/>
        <v>1</v>
      </c>
      <c r="P18" s="124">
        <f t="shared" si="7"/>
        <v>1.1627906976744186E-2</v>
      </c>
    </row>
    <row r="19" spans="2:16" s="41" customFormat="1" ht="14.25" x14ac:dyDescent="0.25">
      <c r="B19" s="126" t="s">
        <v>34</v>
      </c>
      <c r="C19" s="55">
        <v>0</v>
      </c>
      <c r="D19" s="43">
        <f t="shared" si="0"/>
        <v>0</v>
      </c>
      <c r="E19" s="55">
        <v>0</v>
      </c>
      <c r="F19" s="43">
        <f t="shared" si="1"/>
        <v>0</v>
      </c>
      <c r="G19" s="42">
        <v>1</v>
      </c>
      <c r="H19" s="43">
        <f t="shared" si="2"/>
        <v>1.4705882352941176E-2</v>
      </c>
      <c r="I19" s="55">
        <v>0</v>
      </c>
      <c r="J19" s="43">
        <f t="shared" si="3"/>
        <v>0</v>
      </c>
      <c r="K19" s="56">
        <v>0</v>
      </c>
      <c r="L19" s="43">
        <f t="shared" si="4"/>
        <v>0</v>
      </c>
      <c r="M19" s="57">
        <v>0</v>
      </c>
      <c r="N19" s="43">
        <f t="shared" si="5"/>
        <v>0</v>
      </c>
      <c r="O19" s="42">
        <f t="shared" si="6"/>
        <v>1</v>
      </c>
      <c r="P19" s="124">
        <f t="shared" si="7"/>
        <v>1.1627906976744186E-2</v>
      </c>
    </row>
    <row r="20" spans="2:16" s="41" customFormat="1" ht="14.25" x14ac:dyDescent="0.25">
      <c r="B20" s="126" t="s">
        <v>35</v>
      </c>
      <c r="C20" s="55">
        <v>0</v>
      </c>
      <c r="D20" s="43">
        <f t="shared" si="0"/>
        <v>0</v>
      </c>
      <c r="E20" s="55">
        <v>0</v>
      </c>
      <c r="F20" s="43">
        <f t="shared" si="1"/>
        <v>0</v>
      </c>
      <c r="G20" s="42">
        <v>1</v>
      </c>
      <c r="H20" s="43">
        <f t="shared" si="2"/>
        <v>1.4705882352941176E-2</v>
      </c>
      <c r="I20" s="55">
        <v>1</v>
      </c>
      <c r="J20" s="43">
        <f t="shared" si="3"/>
        <v>0.16666666666666666</v>
      </c>
      <c r="K20" s="56">
        <v>0</v>
      </c>
      <c r="L20" s="43">
        <f t="shared" si="4"/>
        <v>0</v>
      </c>
      <c r="M20" s="57">
        <v>0</v>
      </c>
      <c r="N20" s="43">
        <f t="shared" si="5"/>
        <v>0</v>
      </c>
      <c r="O20" s="42">
        <f t="shared" si="6"/>
        <v>2</v>
      </c>
      <c r="P20" s="124">
        <f t="shared" si="7"/>
        <v>2.3255813953488372E-2</v>
      </c>
    </row>
    <row r="21" spans="2:16" ht="14.25" x14ac:dyDescent="0.2">
      <c r="B21" s="126" t="s">
        <v>47</v>
      </c>
      <c r="C21" s="55">
        <v>0</v>
      </c>
      <c r="D21" s="43">
        <f t="shared" si="0"/>
        <v>0</v>
      </c>
      <c r="E21" s="55">
        <v>0</v>
      </c>
      <c r="F21" s="43">
        <f t="shared" si="1"/>
        <v>0</v>
      </c>
      <c r="G21" s="42">
        <v>1</v>
      </c>
      <c r="H21" s="43">
        <f t="shared" si="2"/>
        <v>1.4705882352941176E-2</v>
      </c>
      <c r="I21" s="55">
        <v>0</v>
      </c>
      <c r="J21" s="43">
        <f t="shared" si="3"/>
        <v>0</v>
      </c>
      <c r="K21" s="56">
        <v>0</v>
      </c>
      <c r="L21" s="43">
        <f t="shared" si="4"/>
        <v>0</v>
      </c>
      <c r="M21" s="57">
        <v>0</v>
      </c>
      <c r="N21" s="43">
        <f t="shared" si="5"/>
        <v>0</v>
      </c>
      <c r="O21" s="42">
        <f t="shared" si="6"/>
        <v>1</v>
      </c>
      <c r="P21" s="124">
        <f t="shared" si="7"/>
        <v>1.1627906976744186E-2</v>
      </c>
    </row>
    <row r="22" spans="2:16" ht="14.25" x14ac:dyDescent="0.2">
      <c r="B22" s="126" t="s">
        <v>36</v>
      </c>
      <c r="C22" s="55">
        <v>0</v>
      </c>
      <c r="D22" s="43">
        <f t="shared" si="0"/>
        <v>0</v>
      </c>
      <c r="E22" s="55">
        <v>0</v>
      </c>
      <c r="F22" s="43">
        <f t="shared" si="1"/>
        <v>0</v>
      </c>
      <c r="G22" s="42">
        <v>1</v>
      </c>
      <c r="H22" s="43">
        <f t="shared" si="2"/>
        <v>1.4705882352941176E-2</v>
      </c>
      <c r="I22" s="55">
        <v>0</v>
      </c>
      <c r="J22" s="43">
        <f t="shared" si="3"/>
        <v>0</v>
      </c>
      <c r="K22" s="56">
        <v>0</v>
      </c>
      <c r="L22" s="43">
        <f t="shared" si="4"/>
        <v>0</v>
      </c>
      <c r="M22" s="57">
        <v>0</v>
      </c>
      <c r="N22" s="43">
        <f t="shared" si="5"/>
        <v>0</v>
      </c>
      <c r="O22" s="42">
        <f t="shared" si="6"/>
        <v>1</v>
      </c>
      <c r="P22" s="124">
        <f t="shared" si="7"/>
        <v>1.1627906976744186E-2</v>
      </c>
    </row>
    <row r="23" spans="2:16" ht="14.25" x14ac:dyDescent="0.2">
      <c r="B23" s="126" t="s">
        <v>48</v>
      </c>
      <c r="C23" s="55">
        <v>1</v>
      </c>
      <c r="D23" s="43">
        <f t="shared" si="0"/>
        <v>0.25</v>
      </c>
      <c r="E23" s="55">
        <v>3</v>
      </c>
      <c r="F23" s="43">
        <f t="shared" si="1"/>
        <v>0.6</v>
      </c>
      <c r="G23" s="42">
        <v>34</v>
      </c>
      <c r="H23" s="43">
        <f t="shared" si="2"/>
        <v>0.5</v>
      </c>
      <c r="I23" s="55">
        <v>1</v>
      </c>
      <c r="J23" s="43">
        <f t="shared" si="3"/>
        <v>0.16666666666666666</v>
      </c>
      <c r="K23" s="56">
        <v>0</v>
      </c>
      <c r="L23" s="43">
        <f t="shared" si="4"/>
        <v>0</v>
      </c>
      <c r="M23" s="57">
        <v>0</v>
      </c>
      <c r="N23" s="43">
        <f t="shared" si="5"/>
        <v>0</v>
      </c>
      <c r="O23" s="42">
        <f t="shared" si="6"/>
        <v>39</v>
      </c>
      <c r="P23" s="124">
        <f t="shared" si="7"/>
        <v>0.45348837209302323</v>
      </c>
    </row>
    <row r="24" spans="2:16" ht="14.25" x14ac:dyDescent="0.2">
      <c r="B24" s="126" t="s">
        <v>49</v>
      </c>
      <c r="C24" s="55">
        <v>0</v>
      </c>
      <c r="D24" s="43">
        <f t="shared" si="0"/>
        <v>0</v>
      </c>
      <c r="E24" s="55">
        <v>0</v>
      </c>
      <c r="F24" s="43">
        <f t="shared" si="1"/>
        <v>0</v>
      </c>
      <c r="G24" s="42">
        <v>1</v>
      </c>
      <c r="H24" s="43">
        <f t="shared" si="2"/>
        <v>1.4705882352941176E-2</v>
      </c>
      <c r="I24" s="55">
        <v>0</v>
      </c>
      <c r="J24" s="43">
        <f t="shared" si="3"/>
        <v>0</v>
      </c>
      <c r="K24" s="56">
        <v>0</v>
      </c>
      <c r="L24" s="43">
        <f t="shared" si="4"/>
        <v>0</v>
      </c>
      <c r="M24" s="57">
        <v>0</v>
      </c>
      <c r="N24" s="43">
        <f t="shared" si="5"/>
        <v>0</v>
      </c>
      <c r="O24" s="42">
        <f t="shared" si="6"/>
        <v>1</v>
      </c>
      <c r="P24" s="124">
        <f t="shared" si="7"/>
        <v>1.1627906976744186E-2</v>
      </c>
    </row>
    <row r="25" spans="2:16" ht="14.25" x14ac:dyDescent="0.2">
      <c r="B25" s="126" t="s">
        <v>37</v>
      </c>
      <c r="C25" s="55">
        <v>0</v>
      </c>
      <c r="D25" s="43">
        <f t="shared" si="0"/>
        <v>0</v>
      </c>
      <c r="E25" s="55">
        <v>0</v>
      </c>
      <c r="F25" s="43">
        <f t="shared" si="1"/>
        <v>0</v>
      </c>
      <c r="G25" s="42">
        <v>1</v>
      </c>
      <c r="H25" s="43">
        <f t="shared" si="2"/>
        <v>1.4705882352941176E-2</v>
      </c>
      <c r="I25" s="55">
        <v>0</v>
      </c>
      <c r="J25" s="43">
        <f t="shared" si="3"/>
        <v>0</v>
      </c>
      <c r="K25" s="56">
        <v>0</v>
      </c>
      <c r="L25" s="43">
        <f t="shared" si="4"/>
        <v>0</v>
      </c>
      <c r="M25" s="57">
        <v>0</v>
      </c>
      <c r="N25" s="43">
        <f t="shared" si="5"/>
        <v>0</v>
      </c>
      <c r="O25" s="42">
        <f t="shared" si="6"/>
        <v>1</v>
      </c>
      <c r="P25" s="124">
        <f t="shared" si="7"/>
        <v>1.1627906976744186E-2</v>
      </c>
    </row>
    <row r="26" spans="2:16" ht="14.25" x14ac:dyDescent="0.2">
      <c r="B26" s="126" t="s">
        <v>50</v>
      </c>
      <c r="C26" s="55">
        <v>0</v>
      </c>
      <c r="D26" s="43">
        <f t="shared" si="0"/>
        <v>0</v>
      </c>
      <c r="E26" s="55">
        <v>0</v>
      </c>
      <c r="F26" s="43">
        <f t="shared" si="1"/>
        <v>0</v>
      </c>
      <c r="G26" s="42">
        <v>1</v>
      </c>
      <c r="H26" s="43">
        <f t="shared" si="2"/>
        <v>1.4705882352941176E-2</v>
      </c>
      <c r="I26" s="55">
        <v>0</v>
      </c>
      <c r="J26" s="43">
        <f t="shared" si="3"/>
        <v>0</v>
      </c>
      <c r="K26" s="56">
        <v>0</v>
      </c>
      <c r="L26" s="43">
        <f t="shared" si="4"/>
        <v>0</v>
      </c>
      <c r="M26" s="57">
        <v>0</v>
      </c>
      <c r="N26" s="43">
        <f t="shared" si="5"/>
        <v>0</v>
      </c>
      <c r="O26" s="42">
        <f t="shared" si="6"/>
        <v>1</v>
      </c>
      <c r="P26" s="124">
        <f t="shared" si="7"/>
        <v>1.1627906976744186E-2</v>
      </c>
    </row>
    <row r="27" spans="2:16" ht="14.25" x14ac:dyDescent="0.2">
      <c r="B27" s="126" t="s">
        <v>38</v>
      </c>
      <c r="C27" s="55">
        <v>0</v>
      </c>
      <c r="D27" s="43">
        <f t="shared" si="0"/>
        <v>0</v>
      </c>
      <c r="E27" s="55">
        <v>0</v>
      </c>
      <c r="F27" s="43">
        <f t="shared" si="1"/>
        <v>0</v>
      </c>
      <c r="G27" s="42">
        <v>1</v>
      </c>
      <c r="H27" s="43">
        <f t="shared" si="2"/>
        <v>1.4705882352941176E-2</v>
      </c>
      <c r="I27" s="55">
        <v>0</v>
      </c>
      <c r="J27" s="43">
        <f t="shared" si="3"/>
        <v>0</v>
      </c>
      <c r="K27" s="56">
        <v>0</v>
      </c>
      <c r="L27" s="43">
        <f t="shared" si="4"/>
        <v>0</v>
      </c>
      <c r="M27" s="57">
        <v>0</v>
      </c>
      <c r="N27" s="43">
        <f t="shared" si="5"/>
        <v>0</v>
      </c>
      <c r="O27" s="42">
        <f t="shared" si="6"/>
        <v>1</v>
      </c>
      <c r="P27" s="124">
        <f t="shared" si="7"/>
        <v>1.1627906976744186E-2</v>
      </c>
    </row>
    <row r="28" spans="2:16" ht="14.25" x14ac:dyDescent="0.2">
      <c r="B28" s="126" t="s">
        <v>51</v>
      </c>
      <c r="C28" s="55">
        <v>0</v>
      </c>
      <c r="D28" s="43">
        <f t="shared" si="0"/>
        <v>0</v>
      </c>
      <c r="E28" s="55">
        <v>0</v>
      </c>
      <c r="F28" s="43">
        <f t="shared" si="1"/>
        <v>0</v>
      </c>
      <c r="G28" s="42">
        <v>1</v>
      </c>
      <c r="H28" s="43">
        <f t="shared" si="2"/>
        <v>1.4705882352941176E-2</v>
      </c>
      <c r="I28" s="55">
        <v>0</v>
      </c>
      <c r="J28" s="43">
        <f t="shared" si="3"/>
        <v>0</v>
      </c>
      <c r="K28" s="56">
        <v>0</v>
      </c>
      <c r="L28" s="43">
        <f t="shared" si="4"/>
        <v>0</v>
      </c>
      <c r="M28" s="57">
        <v>0</v>
      </c>
      <c r="N28" s="43">
        <f t="shared" si="5"/>
        <v>0</v>
      </c>
      <c r="O28" s="42">
        <f t="shared" si="6"/>
        <v>1</v>
      </c>
      <c r="P28" s="124">
        <f t="shared" si="7"/>
        <v>1.1627906976744186E-2</v>
      </c>
    </row>
    <row r="29" spans="2:16" ht="14.25" x14ac:dyDescent="0.2">
      <c r="B29" s="126" t="s">
        <v>39</v>
      </c>
      <c r="C29" s="55">
        <v>0</v>
      </c>
      <c r="D29" s="43">
        <f t="shared" si="0"/>
        <v>0</v>
      </c>
      <c r="E29" s="55">
        <v>0</v>
      </c>
      <c r="F29" s="43">
        <f t="shared" si="1"/>
        <v>0</v>
      </c>
      <c r="G29" s="42">
        <v>5</v>
      </c>
      <c r="H29" s="43">
        <f t="shared" si="2"/>
        <v>7.3529411764705885E-2</v>
      </c>
      <c r="I29" s="55">
        <v>0</v>
      </c>
      <c r="J29" s="43">
        <f t="shared" si="3"/>
        <v>0</v>
      </c>
      <c r="K29" s="56">
        <v>0</v>
      </c>
      <c r="L29" s="43">
        <f t="shared" si="4"/>
        <v>0</v>
      </c>
      <c r="M29" s="57">
        <v>0</v>
      </c>
      <c r="N29" s="43">
        <f t="shared" si="5"/>
        <v>0</v>
      </c>
      <c r="O29" s="42">
        <f t="shared" si="6"/>
        <v>5</v>
      </c>
      <c r="P29" s="124">
        <f t="shared" si="7"/>
        <v>5.8139534883720929E-2</v>
      </c>
    </row>
    <row r="30" spans="2:16" ht="13.5" customHeight="1" x14ac:dyDescent="0.2">
      <c r="B30" s="126" t="s">
        <v>40</v>
      </c>
      <c r="C30" s="55">
        <v>1</v>
      </c>
      <c r="D30" s="43">
        <f t="shared" si="0"/>
        <v>0.25</v>
      </c>
      <c r="E30" s="55">
        <v>0</v>
      </c>
      <c r="F30" s="43">
        <f t="shared" si="1"/>
        <v>0</v>
      </c>
      <c r="G30" s="42">
        <v>1</v>
      </c>
      <c r="H30" s="43">
        <f t="shared" si="2"/>
        <v>1.4705882352941176E-2</v>
      </c>
      <c r="I30" s="55">
        <v>0</v>
      </c>
      <c r="J30" s="43">
        <f t="shared" si="3"/>
        <v>0</v>
      </c>
      <c r="K30" s="56">
        <v>0</v>
      </c>
      <c r="L30" s="43">
        <f t="shared" si="4"/>
        <v>0</v>
      </c>
      <c r="M30" s="57">
        <v>0</v>
      </c>
      <c r="N30" s="43">
        <f t="shared" si="5"/>
        <v>0</v>
      </c>
      <c r="O30" s="42">
        <f t="shared" si="6"/>
        <v>2</v>
      </c>
      <c r="P30" s="124">
        <f t="shared" si="7"/>
        <v>2.3255813953488372E-2</v>
      </c>
    </row>
    <row r="31" spans="2:16" ht="14.25" x14ac:dyDescent="0.2">
      <c r="B31" s="126" t="s">
        <v>52</v>
      </c>
      <c r="C31" s="55">
        <v>2</v>
      </c>
      <c r="D31" s="43">
        <f t="shared" si="0"/>
        <v>0.5</v>
      </c>
      <c r="E31" s="55">
        <v>2</v>
      </c>
      <c r="F31" s="43">
        <f t="shared" si="1"/>
        <v>0.4</v>
      </c>
      <c r="G31" s="42">
        <v>11</v>
      </c>
      <c r="H31" s="43">
        <f t="shared" si="2"/>
        <v>0.16176470588235295</v>
      </c>
      <c r="I31" s="55">
        <v>3</v>
      </c>
      <c r="J31" s="43">
        <f t="shared" si="3"/>
        <v>0.5</v>
      </c>
      <c r="K31" s="56">
        <v>0</v>
      </c>
      <c r="L31" s="43">
        <f t="shared" si="4"/>
        <v>0</v>
      </c>
      <c r="M31" s="57">
        <v>0</v>
      </c>
      <c r="N31" s="43">
        <f t="shared" si="5"/>
        <v>0</v>
      </c>
      <c r="O31" s="42">
        <f t="shared" si="6"/>
        <v>18</v>
      </c>
      <c r="P31" s="124">
        <f t="shared" si="7"/>
        <v>0.20930232558139536</v>
      </c>
    </row>
    <row r="32" spans="2:16" ht="15.75" thickBot="1" x14ac:dyDescent="0.25">
      <c r="B32" s="127" t="s">
        <v>1</v>
      </c>
      <c r="C32" s="128">
        <f>SUM(C16:C31)</f>
        <v>4</v>
      </c>
      <c r="D32" s="129">
        <f>SUM(D16:D31)</f>
        <v>1</v>
      </c>
      <c r="E32" s="128">
        <f>SUM(E16:E31)</f>
        <v>5</v>
      </c>
      <c r="F32" s="129">
        <f>SUM(F16:F31)</f>
        <v>1</v>
      </c>
      <c r="G32" s="130">
        <f>SUM(G16:G31)</f>
        <v>68</v>
      </c>
      <c r="H32" s="129">
        <f>SUM(H16:H31)</f>
        <v>0.99999999999999967</v>
      </c>
      <c r="I32" s="130">
        <f>SUM(I16:I31)</f>
        <v>6</v>
      </c>
      <c r="J32" s="129">
        <f>SUM(J16:J31)</f>
        <v>1</v>
      </c>
      <c r="K32" s="130">
        <f>SUM(K16:K31)</f>
        <v>1</v>
      </c>
      <c r="L32" s="129">
        <f>SUM(L16:L31)</f>
        <v>1</v>
      </c>
      <c r="M32" s="131">
        <f>SUM(M16:M31)</f>
        <v>2</v>
      </c>
      <c r="N32" s="129">
        <f>SUM(N16:N31)</f>
        <v>1</v>
      </c>
      <c r="O32" s="130">
        <f>SUM(O16:O31)</f>
        <v>86</v>
      </c>
      <c r="P32" s="132">
        <f>SUM(P16:P31)</f>
        <v>1</v>
      </c>
    </row>
    <row r="33" spans="2:17" ht="12.75" customHeight="1" thickBot="1" x14ac:dyDescent="0.25">
      <c r="B33" s="102"/>
      <c r="C33" s="103"/>
      <c r="D33" s="104"/>
      <c r="E33" s="103"/>
      <c r="F33" s="104"/>
      <c r="G33" s="105"/>
      <c r="H33" s="104"/>
      <c r="I33" s="105"/>
      <c r="J33" s="104"/>
      <c r="K33" s="105"/>
      <c r="L33" s="104"/>
      <c r="M33" s="106"/>
      <c r="N33" s="104"/>
      <c r="O33" s="105"/>
      <c r="P33" s="107"/>
    </row>
    <row r="34" spans="2:17" ht="51" customHeight="1" thickBot="1" x14ac:dyDescent="0.25">
      <c r="B34" s="66" t="s">
        <v>41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8"/>
      <c r="Q34" s="44"/>
    </row>
    <row r="35" spans="2:17" x14ac:dyDescent="0.2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7" spans="2:17" ht="24.75" customHeight="1" x14ac:dyDescent="0.2">
      <c r="B37" s="51" t="s">
        <v>7</v>
      </c>
      <c r="P37" s="1"/>
      <c r="Q37" s="1"/>
    </row>
  </sheetData>
  <mergeCells count="13">
    <mergeCell ref="K14:L14"/>
    <mergeCell ref="M14:N14"/>
    <mergeCell ref="M13:N13"/>
    <mergeCell ref="B34:P34"/>
    <mergeCell ref="B6:G8"/>
    <mergeCell ref="B10:K11"/>
    <mergeCell ref="B13:B15"/>
    <mergeCell ref="C13:L13"/>
    <mergeCell ref="O13:P14"/>
    <mergeCell ref="C14:D14"/>
    <mergeCell ref="E14:F14"/>
    <mergeCell ref="G14:H14"/>
    <mergeCell ref="I14:J14"/>
  </mergeCells>
  <hyperlinks>
    <hyperlink ref="B37" location="ÍNDICE!A1" display="ÍNDICE" xr:uid="{D1AF2736-93A2-4831-B5EF-8F7D79B58E7A}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7F6B-9E6F-4382-931A-9CBC98F83A42}">
  <sheetPr>
    <tabColor theme="8" tint="0.39997558519241921"/>
  </sheetPr>
  <dimension ref="B4:P37"/>
  <sheetViews>
    <sheetView showGridLines="0" tabSelected="1" zoomScaleNormal="100" workbookViewId="0">
      <selection activeCell="S22" sqref="S22"/>
    </sheetView>
  </sheetViews>
  <sheetFormatPr baseColWidth="10" defaultRowHeight="12.75" x14ac:dyDescent="0.2"/>
  <cols>
    <col min="1" max="1" width="11.42578125" style="45"/>
    <col min="2" max="2" width="22.5703125" style="45" bestFit="1" customWidth="1"/>
    <col min="3" max="3" width="9.85546875" style="45" customWidth="1"/>
    <col min="4" max="4" width="11" style="45" bestFit="1" customWidth="1"/>
    <col min="5" max="5" width="9.7109375" style="45" customWidth="1"/>
    <col min="6" max="6" width="8.85546875" style="45" bestFit="1" customWidth="1"/>
    <col min="7" max="7" width="11" style="45" customWidth="1"/>
    <col min="8" max="9" width="10" style="45" customWidth="1"/>
    <col min="10" max="10" width="8.85546875" style="45" bestFit="1" customWidth="1"/>
    <col min="11" max="11" width="10.140625" style="45" customWidth="1"/>
    <col min="12" max="12" width="8.85546875" style="45" bestFit="1" customWidth="1"/>
    <col min="13" max="13" width="10.140625" style="45" customWidth="1"/>
    <col min="14" max="14" width="8.85546875" style="45" bestFit="1" customWidth="1"/>
    <col min="15" max="15" width="9.140625" style="45" customWidth="1"/>
    <col min="16" max="16" width="8.85546875" style="45" bestFit="1" customWidth="1"/>
    <col min="17" max="17" width="15.5703125" style="45" customWidth="1"/>
    <col min="18" max="16384" width="11.42578125" style="45"/>
  </cols>
  <sheetData>
    <row r="4" spans="2:16" x14ac:dyDescent="0.2">
      <c r="B4" s="46"/>
      <c r="C4" s="46"/>
      <c r="D4" s="46"/>
      <c r="E4" s="46"/>
      <c r="F4" s="46"/>
    </row>
    <row r="5" spans="2:16" x14ac:dyDescent="0.2">
      <c r="B5" s="46"/>
      <c r="C5" s="46"/>
      <c r="D5" s="46"/>
      <c r="E5" s="46"/>
      <c r="F5" s="46"/>
    </row>
    <row r="6" spans="2:16" x14ac:dyDescent="0.2">
      <c r="B6" s="46"/>
      <c r="C6" s="46"/>
      <c r="D6" s="46"/>
      <c r="E6" s="46"/>
      <c r="F6" s="46"/>
    </row>
    <row r="7" spans="2:16" x14ac:dyDescent="0.2">
      <c r="B7" s="46"/>
      <c r="C7" s="46"/>
      <c r="D7" s="46"/>
      <c r="E7" s="46"/>
      <c r="F7" s="46"/>
    </row>
    <row r="8" spans="2:16" x14ac:dyDescent="0.2">
      <c r="B8" s="46"/>
      <c r="C8" s="46"/>
      <c r="D8" s="46"/>
      <c r="E8" s="46"/>
      <c r="F8" s="46"/>
    </row>
    <row r="9" spans="2:16" x14ac:dyDescent="0.2">
      <c r="B9" s="54" t="s">
        <v>44</v>
      </c>
      <c r="C9" s="54"/>
      <c r="D9" s="54"/>
      <c r="E9" s="54"/>
      <c r="F9" s="54"/>
      <c r="G9" s="54"/>
      <c r="H9" s="54"/>
      <c r="I9" s="54"/>
      <c r="J9" s="54"/>
      <c r="K9" s="54"/>
    </row>
    <row r="10" spans="2:16" x14ac:dyDescent="0.2"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2:16" ht="13.5" thickBot="1" x14ac:dyDescent="0.25"/>
    <row r="12" spans="2:16" x14ac:dyDescent="0.2">
      <c r="B12" s="149" t="s">
        <v>42</v>
      </c>
      <c r="C12" s="120" t="s">
        <v>6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</row>
    <row r="13" spans="2:16" ht="28.5" customHeight="1" x14ac:dyDescent="0.2">
      <c r="B13" s="150"/>
      <c r="C13" s="151" t="s">
        <v>14</v>
      </c>
      <c r="D13" s="152"/>
      <c r="E13" s="153" t="s">
        <v>15</v>
      </c>
      <c r="F13" s="154"/>
      <c r="G13" s="153" t="s">
        <v>19</v>
      </c>
      <c r="H13" s="154"/>
      <c r="I13" s="153" t="s">
        <v>16</v>
      </c>
      <c r="J13" s="154"/>
      <c r="K13" s="153" t="s">
        <v>17</v>
      </c>
      <c r="L13" s="154"/>
      <c r="M13" s="153" t="s">
        <v>18</v>
      </c>
      <c r="N13" s="154"/>
      <c r="O13" s="155" t="s">
        <v>1</v>
      </c>
      <c r="P13" s="156"/>
    </row>
    <row r="14" spans="2:16" ht="13.5" thickBot="1" x14ac:dyDescent="0.25">
      <c r="B14" s="157"/>
      <c r="C14" s="158" t="s">
        <v>56</v>
      </c>
      <c r="D14" s="159" t="s">
        <v>55</v>
      </c>
      <c r="E14" s="158" t="s">
        <v>56</v>
      </c>
      <c r="F14" s="159" t="s">
        <v>55</v>
      </c>
      <c r="G14" s="158" t="s">
        <v>56</v>
      </c>
      <c r="H14" s="159" t="s">
        <v>55</v>
      </c>
      <c r="I14" s="158" t="s">
        <v>56</v>
      </c>
      <c r="J14" s="159" t="s">
        <v>55</v>
      </c>
      <c r="K14" s="158" t="s">
        <v>56</v>
      </c>
      <c r="L14" s="159" t="s">
        <v>55</v>
      </c>
      <c r="M14" s="158" t="s">
        <v>56</v>
      </c>
      <c r="N14" s="159" t="s">
        <v>55</v>
      </c>
      <c r="O14" s="158" t="s">
        <v>56</v>
      </c>
      <c r="P14" s="160" t="s">
        <v>55</v>
      </c>
    </row>
    <row r="15" spans="2:16" x14ac:dyDescent="0.2">
      <c r="B15" s="96"/>
      <c r="C15" s="61">
        <v>0</v>
      </c>
      <c r="D15" s="49">
        <f>C15/$C$31</f>
        <v>0</v>
      </c>
      <c r="E15" s="65">
        <v>2</v>
      </c>
      <c r="F15" s="49">
        <f>E15/$E$31</f>
        <v>0.5</v>
      </c>
      <c r="G15" s="65">
        <v>0</v>
      </c>
      <c r="H15" s="49">
        <f>G15/$G$31</f>
        <v>0</v>
      </c>
      <c r="I15" s="61">
        <v>0</v>
      </c>
      <c r="J15" s="49">
        <f>I15/$I$31</f>
        <v>0</v>
      </c>
      <c r="K15" s="65">
        <v>0</v>
      </c>
      <c r="L15" s="49">
        <f>K15/$K$31</f>
        <v>0</v>
      </c>
      <c r="M15" s="61">
        <v>1</v>
      </c>
      <c r="N15" s="49">
        <f>M15/$M$31</f>
        <v>0.5</v>
      </c>
      <c r="O15" s="48">
        <f>SUM(C15+E15+G15+I15+K15+M15)</f>
        <v>3</v>
      </c>
      <c r="P15" s="97">
        <f>O15/$O$31</f>
        <v>3.4883720930232558E-2</v>
      </c>
    </row>
    <row r="16" spans="2:16" x14ac:dyDescent="0.2">
      <c r="B16" s="96" t="s">
        <v>33</v>
      </c>
      <c r="C16" s="61">
        <v>0</v>
      </c>
      <c r="D16" s="49">
        <f t="shared" ref="D16:D30" si="0">C16/$C$31</f>
        <v>0</v>
      </c>
      <c r="E16" s="65">
        <v>1</v>
      </c>
      <c r="F16" s="49">
        <f t="shared" ref="F16:F30" si="1">E16/$E$31</f>
        <v>0.25</v>
      </c>
      <c r="G16" s="65">
        <v>0</v>
      </c>
      <c r="H16" s="49">
        <f t="shared" ref="H16:H30" si="2">G16/$G$31</f>
        <v>0</v>
      </c>
      <c r="I16" s="61">
        <v>0</v>
      </c>
      <c r="J16" s="49">
        <f t="shared" ref="J16:J30" si="3">I16/$I$31</f>
        <v>0</v>
      </c>
      <c r="K16" s="65">
        <v>7</v>
      </c>
      <c r="L16" s="49">
        <f t="shared" ref="L16:L30" si="4">K16/$K$31</f>
        <v>0.10606060606060606</v>
      </c>
      <c r="M16" s="61">
        <v>0</v>
      </c>
      <c r="N16" s="49">
        <f t="shared" ref="N16:N30" si="5">M16/$M$31</f>
        <v>0</v>
      </c>
      <c r="O16" s="48">
        <f t="shared" ref="O16:O30" si="6">SUM(C16+E16+G16+I16+K16+M16)</f>
        <v>8</v>
      </c>
      <c r="P16" s="97">
        <f t="shared" ref="P16:P30" si="7">O16/$O$31</f>
        <v>9.3023255813953487E-2</v>
      </c>
    </row>
    <row r="17" spans="2:16" x14ac:dyDescent="0.2">
      <c r="B17" s="98" t="s">
        <v>46</v>
      </c>
      <c r="C17" s="62">
        <v>0</v>
      </c>
      <c r="D17" s="49">
        <f t="shared" si="0"/>
        <v>0</v>
      </c>
      <c r="E17" s="65">
        <v>0</v>
      </c>
      <c r="F17" s="49">
        <f t="shared" si="1"/>
        <v>0</v>
      </c>
      <c r="G17" s="64">
        <v>0</v>
      </c>
      <c r="H17" s="49">
        <f t="shared" si="2"/>
        <v>0</v>
      </c>
      <c r="I17" s="62">
        <v>0</v>
      </c>
      <c r="J17" s="49">
        <f t="shared" si="3"/>
        <v>0</v>
      </c>
      <c r="K17" s="64">
        <v>0</v>
      </c>
      <c r="L17" s="49">
        <f t="shared" si="4"/>
        <v>0</v>
      </c>
      <c r="M17" s="62">
        <v>1</v>
      </c>
      <c r="N17" s="49">
        <f t="shared" si="5"/>
        <v>0.5</v>
      </c>
      <c r="O17" s="48">
        <f t="shared" si="6"/>
        <v>1</v>
      </c>
      <c r="P17" s="97">
        <f t="shared" si="7"/>
        <v>1.1627906976744186E-2</v>
      </c>
    </row>
    <row r="18" spans="2:16" x14ac:dyDescent="0.2">
      <c r="B18" s="98" t="s">
        <v>34</v>
      </c>
      <c r="C18" s="62">
        <v>0</v>
      </c>
      <c r="D18" s="49">
        <f t="shared" si="0"/>
        <v>0</v>
      </c>
      <c r="E18" s="65">
        <v>0</v>
      </c>
      <c r="F18" s="49">
        <f t="shared" si="1"/>
        <v>0</v>
      </c>
      <c r="G18" s="64">
        <v>0</v>
      </c>
      <c r="H18" s="49">
        <f t="shared" si="2"/>
        <v>0</v>
      </c>
      <c r="I18" s="62">
        <v>0</v>
      </c>
      <c r="J18" s="49">
        <f t="shared" si="3"/>
        <v>0</v>
      </c>
      <c r="K18" s="64">
        <v>1</v>
      </c>
      <c r="L18" s="49">
        <f t="shared" si="4"/>
        <v>1.5151515151515152E-2</v>
      </c>
      <c r="M18" s="62">
        <v>0</v>
      </c>
      <c r="N18" s="49">
        <f t="shared" si="5"/>
        <v>0</v>
      </c>
      <c r="O18" s="48">
        <f t="shared" si="6"/>
        <v>1</v>
      </c>
      <c r="P18" s="97">
        <f t="shared" si="7"/>
        <v>1.1627906976744186E-2</v>
      </c>
    </row>
    <row r="19" spans="2:16" x14ac:dyDescent="0.2">
      <c r="B19" s="98" t="s">
        <v>35</v>
      </c>
      <c r="C19" s="62">
        <v>0</v>
      </c>
      <c r="D19" s="49">
        <f t="shared" si="0"/>
        <v>0</v>
      </c>
      <c r="E19" s="65">
        <v>0</v>
      </c>
      <c r="F19" s="49">
        <f t="shared" si="1"/>
        <v>0</v>
      </c>
      <c r="G19" s="64">
        <v>1</v>
      </c>
      <c r="H19" s="49">
        <f t="shared" si="2"/>
        <v>0.2</v>
      </c>
      <c r="I19" s="62">
        <v>0</v>
      </c>
      <c r="J19" s="49">
        <f t="shared" si="3"/>
        <v>0</v>
      </c>
      <c r="K19" s="64">
        <v>1</v>
      </c>
      <c r="L19" s="49">
        <f t="shared" si="4"/>
        <v>1.5151515151515152E-2</v>
      </c>
      <c r="M19" s="62">
        <v>0</v>
      </c>
      <c r="N19" s="49">
        <f t="shared" si="5"/>
        <v>0</v>
      </c>
      <c r="O19" s="48">
        <f t="shared" si="6"/>
        <v>2</v>
      </c>
      <c r="P19" s="97">
        <f t="shared" si="7"/>
        <v>2.3255813953488372E-2</v>
      </c>
    </row>
    <row r="20" spans="2:16" x14ac:dyDescent="0.2">
      <c r="B20" s="98" t="s">
        <v>47</v>
      </c>
      <c r="C20" s="62">
        <v>0</v>
      </c>
      <c r="D20" s="49">
        <f t="shared" si="0"/>
        <v>0</v>
      </c>
      <c r="E20" s="65">
        <v>0</v>
      </c>
      <c r="F20" s="49">
        <f t="shared" si="1"/>
        <v>0</v>
      </c>
      <c r="G20" s="64">
        <v>0</v>
      </c>
      <c r="H20" s="49">
        <f t="shared" si="2"/>
        <v>0</v>
      </c>
      <c r="I20" s="62">
        <v>0</v>
      </c>
      <c r="J20" s="49">
        <f t="shared" si="3"/>
        <v>0</v>
      </c>
      <c r="K20" s="64">
        <v>1</v>
      </c>
      <c r="L20" s="49">
        <f t="shared" si="4"/>
        <v>1.5151515151515152E-2</v>
      </c>
      <c r="M20" s="62">
        <v>0</v>
      </c>
      <c r="N20" s="49">
        <f t="shared" si="5"/>
        <v>0</v>
      </c>
      <c r="O20" s="48">
        <f t="shared" si="6"/>
        <v>1</v>
      </c>
      <c r="P20" s="97">
        <f t="shared" si="7"/>
        <v>1.1627906976744186E-2</v>
      </c>
    </row>
    <row r="21" spans="2:16" x14ac:dyDescent="0.2">
      <c r="B21" s="98" t="s">
        <v>36</v>
      </c>
      <c r="C21" s="62">
        <v>0</v>
      </c>
      <c r="D21" s="49">
        <f t="shared" si="0"/>
        <v>0</v>
      </c>
      <c r="E21" s="65">
        <v>0</v>
      </c>
      <c r="F21" s="49">
        <f t="shared" si="1"/>
        <v>0</v>
      </c>
      <c r="G21" s="64">
        <v>0</v>
      </c>
      <c r="H21" s="49">
        <f t="shared" si="2"/>
        <v>0</v>
      </c>
      <c r="I21" s="62">
        <v>0</v>
      </c>
      <c r="J21" s="49">
        <f t="shared" si="3"/>
        <v>0</v>
      </c>
      <c r="K21" s="64">
        <v>1</v>
      </c>
      <c r="L21" s="49">
        <f t="shared" si="4"/>
        <v>1.5151515151515152E-2</v>
      </c>
      <c r="M21" s="62">
        <v>0</v>
      </c>
      <c r="N21" s="49">
        <f t="shared" si="5"/>
        <v>0</v>
      </c>
      <c r="O21" s="48">
        <f t="shared" si="6"/>
        <v>1</v>
      </c>
      <c r="P21" s="97">
        <f t="shared" si="7"/>
        <v>1.1627906976744186E-2</v>
      </c>
    </row>
    <row r="22" spans="2:16" x14ac:dyDescent="0.2">
      <c r="B22" s="98" t="s">
        <v>48</v>
      </c>
      <c r="C22" s="62">
        <v>1</v>
      </c>
      <c r="D22" s="49">
        <f t="shared" si="0"/>
        <v>0.25</v>
      </c>
      <c r="E22" s="65">
        <v>0</v>
      </c>
      <c r="F22" s="49">
        <f t="shared" si="1"/>
        <v>0</v>
      </c>
      <c r="G22" s="64">
        <v>1</v>
      </c>
      <c r="H22" s="49">
        <f t="shared" si="2"/>
        <v>0.2</v>
      </c>
      <c r="I22" s="62">
        <v>3</v>
      </c>
      <c r="J22" s="49">
        <f t="shared" si="3"/>
        <v>0.6</v>
      </c>
      <c r="K22" s="64">
        <v>34</v>
      </c>
      <c r="L22" s="49">
        <f t="shared" si="4"/>
        <v>0.51515151515151514</v>
      </c>
      <c r="M22" s="62">
        <v>0</v>
      </c>
      <c r="N22" s="49">
        <f t="shared" si="5"/>
        <v>0</v>
      </c>
      <c r="O22" s="48">
        <f t="shared" si="6"/>
        <v>39</v>
      </c>
      <c r="P22" s="97">
        <f t="shared" si="7"/>
        <v>0.45348837209302323</v>
      </c>
    </row>
    <row r="23" spans="2:16" x14ac:dyDescent="0.2">
      <c r="B23" s="98" t="s">
        <v>49</v>
      </c>
      <c r="C23" s="62">
        <v>0</v>
      </c>
      <c r="D23" s="49">
        <f t="shared" si="0"/>
        <v>0</v>
      </c>
      <c r="E23" s="65">
        <v>0</v>
      </c>
      <c r="F23" s="49">
        <f t="shared" si="1"/>
        <v>0</v>
      </c>
      <c r="G23" s="64">
        <v>0</v>
      </c>
      <c r="H23" s="49">
        <f t="shared" si="2"/>
        <v>0</v>
      </c>
      <c r="I23" s="62">
        <v>0</v>
      </c>
      <c r="J23" s="49">
        <f t="shared" si="3"/>
        <v>0</v>
      </c>
      <c r="K23" s="64">
        <v>1</v>
      </c>
      <c r="L23" s="49">
        <f t="shared" si="4"/>
        <v>1.5151515151515152E-2</v>
      </c>
      <c r="M23" s="62">
        <v>0</v>
      </c>
      <c r="N23" s="49">
        <f t="shared" si="5"/>
        <v>0</v>
      </c>
      <c r="O23" s="48">
        <f t="shared" si="6"/>
        <v>1</v>
      </c>
      <c r="P23" s="97">
        <f t="shared" si="7"/>
        <v>1.1627906976744186E-2</v>
      </c>
    </row>
    <row r="24" spans="2:16" x14ac:dyDescent="0.2">
      <c r="B24" s="98" t="s">
        <v>37</v>
      </c>
      <c r="C24" s="62">
        <v>0</v>
      </c>
      <c r="D24" s="49">
        <f t="shared" si="0"/>
        <v>0</v>
      </c>
      <c r="E24" s="65">
        <v>0</v>
      </c>
      <c r="F24" s="49">
        <f t="shared" si="1"/>
        <v>0</v>
      </c>
      <c r="G24" s="64">
        <v>0</v>
      </c>
      <c r="H24" s="49">
        <f t="shared" si="2"/>
        <v>0</v>
      </c>
      <c r="I24" s="62">
        <v>0</v>
      </c>
      <c r="J24" s="49">
        <f t="shared" si="3"/>
        <v>0</v>
      </c>
      <c r="K24" s="64">
        <v>1</v>
      </c>
      <c r="L24" s="49">
        <f t="shared" si="4"/>
        <v>1.5151515151515152E-2</v>
      </c>
      <c r="M24" s="62">
        <v>0</v>
      </c>
      <c r="N24" s="49">
        <f t="shared" si="5"/>
        <v>0</v>
      </c>
      <c r="O24" s="48">
        <f t="shared" si="6"/>
        <v>1</v>
      </c>
      <c r="P24" s="97">
        <f t="shared" si="7"/>
        <v>1.1627906976744186E-2</v>
      </c>
    </row>
    <row r="25" spans="2:16" x14ac:dyDescent="0.2">
      <c r="B25" s="98" t="s">
        <v>50</v>
      </c>
      <c r="C25" s="62">
        <v>0</v>
      </c>
      <c r="D25" s="49">
        <f t="shared" si="0"/>
        <v>0</v>
      </c>
      <c r="E25" s="65">
        <v>0</v>
      </c>
      <c r="F25" s="49">
        <f t="shared" si="1"/>
        <v>0</v>
      </c>
      <c r="G25" s="64">
        <v>0</v>
      </c>
      <c r="H25" s="49">
        <f t="shared" si="2"/>
        <v>0</v>
      </c>
      <c r="I25" s="62">
        <v>0</v>
      </c>
      <c r="J25" s="49">
        <f t="shared" si="3"/>
        <v>0</v>
      </c>
      <c r="K25" s="64">
        <v>1</v>
      </c>
      <c r="L25" s="49">
        <f t="shared" si="4"/>
        <v>1.5151515151515152E-2</v>
      </c>
      <c r="M25" s="62">
        <v>0</v>
      </c>
      <c r="N25" s="49">
        <f t="shared" si="5"/>
        <v>0</v>
      </c>
      <c r="O25" s="48">
        <f t="shared" si="6"/>
        <v>1</v>
      </c>
      <c r="P25" s="97">
        <f t="shared" si="7"/>
        <v>1.1627906976744186E-2</v>
      </c>
    </row>
    <row r="26" spans="2:16" x14ac:dyDescent="0.2">
      <c r="B26" s="98" t="s">
        <v>38</v>
      </c>
      <c r="C26" s="62">
        <v>0</v>
      </c>
      <c r="D26" s="49">
        <f t="shared" si="0"/>
        <v>0</v>
      </c>
      <c r="E26" s="65">
        <v>0</v>
      </c>
      <c r="F26" s="49">
        <f t="shared" si="1"/>
        <v>0</v>
      </c>
      <c r="G26" s="64">
        <v>0</v>
      </c>
      <c r="H26" s="49">
        <f t="shared" si="2"/>
        <v>0</v>
      </c>
      <c r="I26" s="62">
        <v>0</v>
      </c>
      <c r="J26" s="49">
        <f t="shared" si="3"/>
        <v>0</v>
      </c>
      <c r="K26" s="64">
        <v>1</v>
      </c>
      <c r="L26" s="49">
        <f t="shared" si="4"/>
        <v>1.5151515151515152E-2</v>
      </c>
      <c r="M26" s="62">
        <v>0</v>
      </c>
      <c r="N26" s="49">
        <f t="shared" si="5"/>
        <v>0</v>
      </c>
      <c r="O26" s="48">
        <f t="shared" si="6"/>
        <v>1</v>
      </c>
      <c r="P26" s="97">
        <f t="shared" si="7"/>
        <v>1.1627906976744186E-2</v>
      </c>
    </row>
    <row r="27" spans="2:16" x14ac:dyDescent="0.2">
      <c r="B27" s="98" t="s">
        <v>51</v>
      </c>
      <c r="C27" s="62">
        <v>0</v>
      </c>
      <c r="D27" s="49">
        <f t="shared" si="0"/>
        <v>0</v>
      </c>
      <c r="E27" s="65">
        <v>0</v>
      </c>
      <c r="F27" s="49">
        <f t="shared" si="1"/>
        <v>0</v>
      </c>
      <c r="G27" s="64">
        <v>0</v>
      </c>
      <c r="H27" s="49">
        <f t="shared" si="2"/>
        <v>0</v>
      </c>
      <c r="I27" s="62">
        <v>0</v>
      </c>
      <c r="J27" s="49">
        <f t="shared" si="3"/>
        <v>0</v>
      </c>
      <c r="K27" s="64">
        <v>1</v>
      </c>
      <c r="L27" s="49">
        <f t="shared" si="4"/>
        <v>1.5151515151515152E-2</v>
      </c>
      <c r="M27" s="62">
        <v>0</v>
      </c>
      <c r="N27" s="49">
        <f t="shared" si="5"/>
        <v>0</v>
      </c>
      <c r="O27" s="48">
        <f t="shared" si="6"/>
        <v>1</v>
      </c>
      <c r="P27" s="97">
        <f t="shared" si="7"/>
        <v>1.1627906976744186E-2</v>
      </c>
    </row>
    <row r="28" spans="2:16" x14ac:dyDescent="0.2">
      <c r="B28" s="98" t="s">
        <v>39</v>
      </c>
      <c r="C28" s="62">
        <v>0</v>
      </c>
      <c r="D28" s="49">
        <f t="shared" si="0"/>
        <v>0</v>
      </c>
      <c r="E28" s="64">
        <v>1</v>
      </c>
      <c r="F28" s="49">
        <f t="shared" si="1"/>
        <v>0.25</v>
      </c>
      <c r="G28" s="64">
        <v>0</v>
      </c>
      <c r="H28" s="49">
        <f t="shared" si="2"/>
        <v>0</v>
      </c>
      <c r="I28" s="62">
        <v>0</v>
      </c>
      <c r="J28" s="49">
        <f t="shared" si="3"/>
        <v>0</v>
      </c>
      <c r="K28" s="64">
        <v>4</v>
      </c>
      <c r="L28" s="49">
        <f t="shared" si="4"/>
        <v>6.0606060606060608E-2</v>
      </c>
      <c r="M28" s="62">
        <v>0</v>
      </c>
      <c r="N28" s="49">
        <f t="shared" si="5"/>
        <v>0</v>
      </c>
      <c r="O28" s="48">
        <f t="shared" si="6"/>
        <v>5</v>
      </c>
      <c r="P28" s="97">
        <f t="shared" si="7"/>
        <v>5.8139534883720929E-2</v>
      </c>
    </row>
    <row r="29" spans="2:16" x14ac:dyDescent="0.2">
      <c r="B29" s="98" t="s">
        <v>40</v>
      </c>
      <c r="C29" s="62">
        <v>1</v>
      </c>
      <c r="D29" s="49">
        <f t="shared" si="0"/>
        <v>0.25</v>
      </c>
      <c r="E29" s="65">
        <v>0</v>
      </c>
      <c r="F29" s="49">
        <f t="shared" si="1"/>
        <v>0</v>
      </c>
      <c r="G29" s="64">
        <v>0</v>
      </c>
      <c r="H29" s="49">
        <f t="shared" si="2"/>
        <v>0</v>
      </c>
      <c r="I29" s="62">
        <v>0</v>
      </c>
      <c r="J29" s="49">
        <f t="shared" si="3"/>
        <v>0</v>
      </c>
      <c r="K29" s="64">
        <v>1</v>
      </c>
      <c r="L29" s="49">
        <f t="shared" si="4"/>
        <v>1.5151515151515152E-2</v>
      </c>
      <c r="M29" s="62">
        <v>0</v>
      </c>
      <c r="N29" s="49">
        <f t="shared" si="5"/>
        <v>0</v>
      </c>
      <c r="O29" s="48">
        <f t="shared" si="6"/>
        <v>2</v>
      </c>
      <c r="P29" s="97">
        <f t="shared" si="7"/>
        <v>2.3255813953488372E-2</v>
      </c>
    </row>
    <row r="30" spans="2:16" ht="13.5" thickBot="1" x14ac:dyDescent="0.25">
      <c r="B30" s="98" t="s">
        <v>52</v>
      </c>
      <c r="C30" s="62">
        <v>2</v>
      </c>
      <c r="D30" s="49">
        <f t="shared" si="0"/>
        <v>0.5</v>
      </c>
      <c r="E30" s="65">
        <v>0</v>
      </c>
      <c r="F30" s="49">
        <f t="shared" si="1"/>
        <v>0</v>
      </c>
      <c r="G30" s="64">
        <v>3</v>
      </c>
      <c r="H30" s="49">
        <f t="shared" si="2"/>
        <v>0.6</v>
      </c>
      <c r="I30" s="62">
        <v>2</v>
      </c>
      <c r="J30" s="49">
        <f t="shared" si="3"/>
        <v>0.4</v>
      </c>
      <c r="K30" s="64">
        <v>11</v>
      </c>
      <c r="L30" s="49">
        <f t="shared" si="4"/>
        <v>0.16666666666666666</v>
      </c>
      <c r="M30" s="62">
        <v>0</v>
      </c>
      <c r="N30" s="49">
        <f t="shared" si="5"/>
        <v>0</v>
      </c>
      <c r="O30" s="48">
        <f t="shared" si="6"/>
        <v>18</v>
      </c>
      <c r="P30" s="97">
        <f t="shared" si="7"/>
        <v>0.20930232558139536</v>
      </c>
    </row>
    <row r="31" spans="2:16" ht="13.5" thickBot="1" x14ac:dyDescent="0.25">
      <c r="B31" s="22" t="s">
        <v>1</v>
      </c>
      <c r="C31" s="63">
        <f>SUM(C15:C30)</f>
        <v>4</v>
      </c>
      <c r="D31" s="59">
        <f>SUM(D15:D30)</f>
        <v>1</v>
      </c>
      <c r="E31" s="58">
        <f>SUM(E15:E30)</f>
        <v>4</v>
      </c>
      <c r="F31" s="59">
        <f>SUM(F15:F30)</f>
        <v>1</v>
      </c>
      <c r="G31" s="58">
        <f>SUM(G15:G30)</f>
        <v>5</v>
      </c>
      <c r="H31" s="59">
        <f>SUM(H15:H30)</f>
        <v>1</v>
      </c>
      <c r="I31" s="58">
        <f>SUM(I15:I30)</f>
        <v>5</v>
      </c>
      <c r="J31" s="59">
        <f>SUM(J15:J30)</f>
        <v>1</v>
      </c>
      <c r="K31" s="58">
        <f>SUM(K15:K30)</f>
        <v>66</v>
      </c>
      <c r="L31" s="59">
        <f>SUM(L15:L30)</f>
        <v>0.99999999999999989</v>
      </c>
      <c r="M31" s="58">
        <f>SUM(M15:M30)</f>
        <v>2</v>
      </c>
      <c r="N31" s="59">
        <f>SUM(N15:N30)</f>
        <v>1</v>
      </c>
      <c r="O31" s="58">
        <f>SUM(O15:O30)</f>
        <v>86</v>
      </c>
      <c r="P31" s="99">
        <f>SUM(P15:P30)</f>
        <v>1</v>
      </c>
    </row>
    <row r="32" spans="2:16" ht="9.75" customHeight="1" thickBot="1" x14ac:dyDescent="0.25">
      <c r="B32" s="108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10"/>
    </row>
    <row r="33" spans="2:16" ht="12.75" customHeight="1" x14ac:dyDescent="0.2">
      <c r="B33" s="111" t="s">
        <v>57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5"/>
    </row>
    <row r="34" spans="2:16" ht="15" customHeight="1" x14ac:dyDescent="0.2"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6"/>
    </row>
    <row r="35" spans="2:16" ht="22.5" customHeight="1" thickBot="1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9"/>
    </row>
    <row r="36" spans="2:16" ht="12" customHeight="1" x14ac:dyDescent="0.2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5"/>
    </row>
    <row r="37" spans="2:16" ht="22.5" customHeight="1" x14ac:dyDescent="0.2">
      <c r="B37" s="100" t="s">
        <v>7</v>
      </c>
      <c r="C37" s="101"/>
    </row>
  </sheetData>
  <mergeCells count="13">
    <mergeCell ref="O13:P13"/>
    <mergeCell ref="B33:P35"/>
    <mergeCell ref="B32:P32"/>
    <mergeCell ref="B4:F8"/>
    <mergeCell ref="B9:K10"/>
    <mergeCell ref="B12:B14"/>
    <mergeCell ref="C12:P12"/>
    <mergeCell ref="C13:D13"/>
    <mergeCell ref="E13:F13"/>
    <mergeCell ref="G13:H13"/>
    <mergeCell ref="I13:J13"/>
    <mergeCell ref="K13:L13"/>
    <mergeCell ref="M13:N13"/>
  </mergeCells>
  <hyperlinks>
    <hyperlink ref="B37" location="ÍNDICE!A1" display="ÍNDICE" xr:uid="{A5E1B6CF-8D61-482A-9157-21A4661BAC88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TIPO_ESTADO_INTERVENCIÓN</vt:lpstr>
      <vt:lpstr>2. TIPO_INTERVENCIÓN_DEP</vt:lpstr>
      <vt:lpstr>3. ESTADO_INTERVENCIÓN_DEP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Christians Ferney Parra Olar</dc:creator>
  <cp:lastModifiedBy>Diana Carolina  Arevalo Bandera</cp:lastModifiedBy>
  <dcterms:created xsi:type="dcterms:W3CDTF">2018-04-26T21:40:36Z</dcterms:created>
  <dcterms:modified xsi:type="dcterms:W3CDTF">2024-05-10T20:15:27Z</dcterms:modified>
</cp:coreProperties>
</file>