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SUS\Desktop\Supersolidaria\Intevenidas\Actividada de ahorro 2024\"/>
    </mc:Choice>
  </mc:AlternateContent>
  <xr:revisionPtr revIDLastSave="0" documentId="13_ncr:1_{28855AE0-628C-4727-93E4-8D5188962FFB}" xr6:coauthVersionLast="47" xr6:coauthVersionMax="47" xr10:uidLastSave="{00000000-0000-0000-0000-000000000000}"/>
  <bookViews>
    <workbookView xWindow="-120" yWindow="-120" windowWidth="20730" windowHeight="11040" firstSheet="2" activeTab="3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4" l="1"/>
  <c r="H25" i="4"/>
  <c r="F25" i="4"/>
  <c r="D25" i="4"/>
  <c r="E25" i="4"/>
  <c r="C25" i="4"/>
  <c r="E26" i="5"/>
  <c r="G26" i="5"/>
  <c r="I14" i="5"/>
  <c r="H14" i="5"/>
  <c r="C26" i="5"/>
  <c r="D14" i="5" s="1"/>
  <c r="I13" i="4"/>
  <c r="G25" i="4"/>
  <c r="H13" i="4" s="1"/>
  <c r="I16" i="5"/>
  <c r="I17" i="5"/>
  <c r="I18" i="5"/>
  <c r="I19" i="5"/>
  <c r="I20" i="5"/>
  <c r="I21" i="5"/>
  <c r="I22" i="5"/>
  <c r="I23" i="5"/>
  <c r="I24" i="5"/>
  <c r="I25" i="5"/>
  <c r="I15" i="5"/>
  <c r="H16" i="5"/>
  <c r="I15" i="4"/>
  <c r="I16" i="4"/>
  <c r="I17" i="4"/>
  <c r="I18" i="4"/>
  <c r="I19" i="4"/>
  <c r="I20" i="4"/>
  <c r="I21" i="4"/>
  <c r="I22" i="4"/>
  <c r="I23" i="4"/>
  <c r="I24" i="4"/>
  <c r="I14" i="4"/>
  <c r="I25" i="4" s="1"/>
  <c r="J13" i="4" s="1"/>
  <c r="H24" i="4"/>
  <c r="D15" i="4"/>
  <c r="F29" i="3"/>
  <c r="F28" i="3"/>
  <c r="F30" i="3"/>
  <c r="I26" i="5" l="1"/>
  <c r="D13" i="4"/>
  <c r="F14" i="4"/>
  <c r="F15" i="4"/>
  <c r="F16" i="4"/>
  <c r="F17" i="4"/>
  <c r="F18" i="4"/>
  <c r="F19" i="4"/>
  <c r="F20" i="4"/>
  <c r="F21" i="4"/>
  <c r="F22" i="4"/>
  <c r="F23" i="4"/>
  <c r="F24" i="4"/>
  <c r="F13" i="4"/>
  <c r="F15" i="5"/>
  <c r="F16" i="5"/>
  <c r="F17" i="5"/>
  <c r="F18" i="5"/>
  <c r="F19" i="5"/>
  <c r="F20" i="5"/>
  <c r="F21" i="5"/>
  <c r="F22" i="5"/>
  <c r="F23" i="5"/>
  <c r="F24" i="5"/>
  <c r="F25" i="5"/>
  <c r="F14" i="5"/>
  <c r="F26" i="5" s="1"/>
  <c r="J14" i="5"/>
  <c r="H15" i="5"/>
  <c r="H23" i="5"/>
  <c r="H25" i="5"/>
  <c r="H22" i="5"/>
  <c r="H24" i="5"/>
  <c r="H21" i="5"/>
  <c r="H20" i="5"/>
  <c r="H19" i="5"/>
  <c r="H18" i="5"/>
  <c r="H17" i="5"/>
  <c r="J17" i="5"/>
  <c r="J18" i="5"/>
  <c r="J23" i="5"/>
  <c r="J16" i="5"/>
  <c r="J15" i="5"/>
  <c r="J25" i="5"/>
  <c r="J24" i="5"/>
  <c r="J20" i="5"/>
  <c r="J21" i="5"/>
  <c r="J19" i="5"/>
  <c r="J22" i="5"/>
  <c r="D18" i="5"/>
  <c r="D15" i="5"/>
  <c r="D25" i="5"/>
  <c r="D23" i="5"/>
  <c r="D17" i="5"/>
  <c r="D16" i="5"/>
  <c r="D24" i="5"/>
  <c r="D22" i="5"/>
  <c r="D19" i="5"/>
  <c r="D21" i="5"/>
  <c r="D20" i="5"/>
  <c r="J15" i="4"/>
  <c r="H23" i="4"/>
  <c r="J14" i="4"/>
  <c r="H22" i="4"/>
  <c r="J24" i="4"/>
  <c r="H21" i="4"/>
  <c r="J23" i="4"/>
  <c r="J19" i="4"/>
  <c r="J22" i="4"/>
  <c r="J20" i="4"/>
  <c r="H17" i="4"/>
  <c r="J18" i="4"/>
  <c r="H15" i="4"/>
  <c r="H14" i="4"/>
  <c r="H20" i="4"/>
  <c r="H19" i="4"/>
  <c r="J21" i="4"/>
  <c r="H18" i="4"/>
  <c r="H16" i="4"/>
  <c r="D14" i="4"/>
  <c r="D24" i="4"/>
  <c r="D23" i="4"/>
  <c r="D20" i="4"/>
  <c r="D18" i="4"/>
  <c r="D22" i="4"/>
  <c r="D17" i="4"/>
  <c r="D21" i="4"/>
  <c r="D19" i="4"/>
  <c r="D16" i="4"/>
  <c r="J26" i="5" l="1"/>
  <c r="D26" i="5"/>
  <c r="J16" i="4"/>
  <c r="J17" i="4"/>
  <c r="H26" i="5"/>
  <c r="D31" i="3"/>
  <c r="E31" i="3"/>
  <c r="C31" i="3"/>
  <c r="C23" i="3"/>
  <c r="D22" i="3" s="1"/>
  <c r="C16" i="3"/>
  <c r="D15" i="3" l="1"/>
  <c r="D14" i="3"/>
  <c r="F31" i="3"/>
  <c r="D21" i="3"/>
  <c r="D16" i="3"/>
  <c r="D13" i="3"/>
  <c r="D23" i="3"/>
  <c r="D20" i="3"/>
</calcChain>
</file>

<file path=xl/sharedStrings.xml><?xml version="1.0" encoding="utf-8"?>
<sst xmlns="http://schemas.openxmlformats.org/spreadsheetml/2006/main" count="95" uniqueCount="44">
  <si>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</si>
  <si>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</si>
  <si>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</si>
  <si>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</si>
  <si>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</si>
  <si>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</si>
  <si>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</si>
  <si>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Liquidación Forzosa Administrativa</t>
  </si>
  <si>
    <t>Toma de Posesión Para Administrar</t>
  </si>
  <si>
    <t>TOTAL</t>
  </si>
  <si>
    <t>ESTADO DE INTERVENCIÓN</t>
  </si>
  <si>
    <t>En proceso</t>
  </si>
  <si>
    <t>Suspendido</t>
  </si>
  <si>
    <t>Terminado</t>
  </si>
  <si>
    <t xml:space="preserve">TIPO DE INTERVENCIÓN 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</si>
  <si>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</si>
  <si>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</si>
  <si>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</si>
  <si>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</si>
  <si>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</si>
  <si>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</si>
  <si>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</si>
  <si>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ANTIOQUIA</t>
  </si>
  <si>
    <t>ATLÁNTICO</t>
  </si>
  <si>
    <t>BOGOTÁ</t>
  </si>
  <si>
    <t>BOLIVAR</t>
  </si>
  <si>
    <t>CESAR</t>
  </si>
  <si>
    <t>CUNDINAMARCA</t>
  </si>
  <si>
    <t>SANTANDER</t>
  </si>
  <si>
    <t>TOLIMA</t>
  </si>
  <si>
    <t>Fuente: SUPERSOLIDARIAS - Entidades Intervenidas:  Delegatura para la Supervisión del Ahorro y la Forma Asociativa Solidaria.                                                                            
Calculos propios Unidad Solidaria - Grupo de Planeacion y Estadistica.
El reporte tiene un alcance tematico exclusivo a Organizaciones Solidarias intervenidas por la Superintendencia de Economía Solidaria -Supersolidaria-</t>
  </si>
  <si>
    <t>LIQUIDACIÓN FORZOSA ADMINISTRATIVA</t>
  </si>
  <si>
    <t>TOMA DE POSESIÓN PARA ADMINISTRAR</t>
  </si>
  <si>
    <t>TOMA DE POSESIÓN GENÉRICA</t>
  </si>
  <si>
    <t>ANTIOQUIA, BOGOTA</t>
  </si>
  <si>
    <t>NARIÑO</t>
  </si>
  <si>
    <t>VALLE</t>
  </si>
  <si>
    <t>VACIAS</t>
  </si>
  <si>
    <t>ENTIDADES INTERVENIDAS:  Delegatura para la Supervisión del Ahorro y la Forma Asociativa Solidaria a Diciembre del 2024</t>
  </si>
  <si>
    <t xml:space="preserve"> ESTADOS FINANCIEROS DE ENTIDADES INTERVENIDAS DELEGATURA ASOCIATIVA  A 20 DE DICIEMBRE DEL 2024</t>
  </si>
  <si>
    <t>ORGANIZACIONES SOLIDARIAS INTERVENIDAS A DICIEMBRE DEL 2024.</t>
  </si>
  <si>
    <t>Estados Financieros De Entidades Intervenidas Delegatura Asociativa a 20 De Diciembre Del 2024</t>
  </si>
  <si>
    <t>ORGANIZACIONES SOLIDARIAS INTERVENIDAS POR DEPARTAMENTO Y TIPO DE INTERVENCIÓN A DICIEMBRE DEL 2024</t>
  </si>
  <si>
    <t>ORGANIZACIONES SOLIDARIAS INTERVENIDAS POR DEPARTAMENTO Y ESTADO DE INTERVENCIÓN  A DICIEMBRE DEL 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</si>
</sst>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##0"/>
    <numFmt numFmtId="165" formatCode="###0%"/>
    <numFmt numFmtId="166" formatCode="###0.0%"/>
    <numFmt numFmtId="167" formatCode="0.0%"/>
    <numFmt numFmtId="171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  <font>
      <sz val="9"/>
      <color rgb="FF010205"/>
      <name val="Arial"/>
      <family val="2"/>
    </font>
    <font>
      <b/>
      <sz val="9"/>
      <color rgb="FF010205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8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164" fontId="2" fillId="2" borderId="7" xfId="13" applyNumberFormat="1" applyFont="1" applyFill="1" applyBorder="1" applyAlignment="1">
      <alignment horizontal="center" vertical="top"/>
    </xf>
    <xf numFmtId="0" fontId="2" fillId="0" borderId="6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8" xfId="17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2" borderId="14" xfId="0" applyFill="1" applyBorder="1"/>
    <xf numFmtId="0" fontId="0" fillId="2" borderId="14" xfId="0" applyFill="1" applyBorder="1" applyAlignment="1">
      <alignment vertical="center"/>
    </xf>
    <xf numFmtId="0" fontId="9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10" fillId="0" borderId="20" xfId="53" applyFont="1" applyBorder="1" applyAlignment="1">
      <alignment horizontal="center"/>
    </xf>
    <xf numFmtId="0" fontId="2" fillId="2" borderId="6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164" fontId="2" fillId="2" borderId="7" xfId="13" applyNumberFormat="1" applyFont="1" applyFill="1" applyBorder="1" applyAlignment="1">
      <alignment horizontal="center" vertical="center"/>
    </xf>
    <xf numFmtId="164" fontId="2" fillId="2" borderId="7" xfId="41" applyNumberFormat="1" applyFont="1" applyFill="1" applyBorder="1" applyAlignment="1">
      <alignment horizontal="center" vertical="center"/>
    </xf>
    <xf numFmtId="164" fontId="2" fillId="2" borderId="5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3" borderId="10" xfId="7" applyFont="1" applyFill="1" applyBorder="1" applyAlignment="1">
      <alignment horizontal="center" vertical="center" wrapText="1"/>
    </xf>
    <xf numFmtId="0" fontId="3" fillId="3" borderId="11" xfId="8" applyFont="1" applyFill="1" applyBorder="1" applyAlignment="1">
      <alignment horizontal="center" vertical="center" wrapText="1"/>
    </xf>
    <xf numFmtId="0" fontId="3" fillId="3" borderId="12" xfId="9" applyFont="1" applyFill="1" applyBorder="1" applyAlignment="1">
      <alignment horizontal="center" vertical="center" wrapText="1"/>
    </xf>
    <xf numFmtId="0" fontId="3" fillId="3" borderId="10" xfId="22" applyFont="1" applyFill="1" applyBorder="1" applyAlignment="1">
      <alignment horizontal="center" vertical="center" wrapText="1"/>
    </xf>
    <xf numFmtId="164" fontId="3" fillId="3" borderId="11" xfId="23" applyNumberFormat="1" applyFont="1" applyFill="1" applyBorder="1" applyAlignment="1">
      <alignment horizontal="center" vertical="center"/>
    </xf>
    <xf numFmtId="9" fontId="3" fillId="3" borderId="12" xfId="2" applyFont="1" applyFill="1" applyBorder="1" applyAlignment="1">
      <alignment horizontal="center" vertical="center"/>
    </xf>
    <xf numFmtId="164" fontId="3" fillId="3" borderId="11" xfId="8" applyNumberFormat="1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0" fontId="3" fillId="3" borderId="12" xfId="8" applyFont="1" applyFill="1" applyBorder="1" applyAlignment="1">
      <alignment horizontal="center" vertical="center" wrapText="1"/>
    </xf>
    <xf numFmtId="164" fontId="3" fillId="3" borderId="12" xfId="23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167" fontId="2" fillId="2" borderId="5" xfId="2" applyNumberFormat="1" applyFont="1" applyFill="1" applyBorder="1" applyAlignment="1">
      <alignment horizontal="center" vertical="top"/>
    </xf>
    <xf numFmtId="0" fontId="2" fillId="0" borderId="6" xfId="17" applyFont="1" applyBorder="1" applyAlignment="1">
      <alignment horizontal="center" vertical="center" wrapText="1"/>
    </xf>
    <xf numFmtId="9" fontId="3" fillId="3" borderId="22" xfId="2" applyFont="1" applyFill="1" applyBorder="1" applyAlignment="1">
      <alignment horizontal="center" vertical="center"/>
    </xf>
    <xf numFmtId="0" fontId="3" fillId="3" borderId="1" xfId="39" applyFont="1" applyFill="1" applyBorder="1" applyAlignment="1">
      <alignment vertical="center" wrapText="1"/>
    </xf>
    <xf numFmtId="164" fontId="11" fillId="0" borderId="1" xfId="209" applyNumberFormat="1" applyFont="1" applyBorder="1" applyAlignment="1">
      <alignment horizontal="center" vertical="center"/>
    </xf>
    <xf numFmtId="164" fontId="11" fillId="0" borderId="1" xfId="210" applyNumberFormat="1" applyFont="1" applyBorder="1" applyAlignment="1">
      <alignment horizontal="center" vertical="center"/>
    </xf>
    <xf numFmtId="0" fontId="3" fillId="3" borderId="22" xfId="1" applyNumberFormat="1" applyFont="1" applyFill="1" applyBorder="1" applyAlignment="1">
      <alignment horizontal="center" vertical="center" wrapText="1"/>
    </xf>
    <xf numFmtId="164" fontId="11" fillId="0" borderId="1" xfId="211" applyNumberFormat="1" applyFont="1" applyBorder="1" applyAlignment="1">
      <alignment horizontal="center" vertical="center"/>
    </xf>
    <xf numFmtId="164" fontId="11" fillId="0" borderId="1" xfId="212" applyNumberFormat="1" applyFont="1" applyBorder="1" applyAlignment="1">
      <alignment horizontal="center" vertical="center"/>
    </xf>
    <xf numFmtId="0" fontId="3" fillId="3" borderId="22" xfId="1" applyNumberFormat="1" applyFont="1" applyFill="1" applyBorder="1" applyAlignment="1">
      <alignment horizontal="center"/>
    </xf>
    <xf numFmtId="164" fontId="3" fillId="3" borderId="22" xfId="2" applyNumberFormat="1" applyFont="1" applyFill="1" applyBorder="1" applyAlignment="1">
      <alignment horizontal="center" vertical="center"/>
    </xf>
    <xf numFmtId="0" fontId="11" fillId="0" borderId="1" xfId="211" applyFont="1" applyBorder="1" applyAlignment="1">
      <alignment horizontal="center" vertical="center"/>
    </xf>
    <xf numFmtId="0" fontId="11" fillId="0" borderId="1" xfId="212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3" fillId="3" borderId="22" xfId="1" applyNumberFormat="1" applyFont="1" applyFill="1" applyBorder="1" applyAlignment="1">
      <alignment horizontal="center" vertical="center"/>
    </xf>
    <xf numFmtId="0" fontId="3" fillId="3" borderId="9" xfId="38" applyFont="1" applyFill="1" applyBorder="1" applyAlignment="1">
      <alignment horizontal="center" vertical="center" wrapText="1"/>
    </xf>
    <xf numFmtId="0" fontId="3" fillId="3" borderId="9" xfId="39" applyFont="1" applyFill="1" applyBorder="1" applyAlignment="1">
      <alignment horizontal="center" vertical="center" wrapText="1"/>
    </xf>
    <xf numFmtId="165" fontId="3" fillId="3" borderId="1" xfId="51" applyNumberFormat="1" applyFont="1" applyFill="1" applyBorder="1" applyAlignment="1">
      <alignment horizontal="center" vertical="center"/>
    </xf>
    <xf numFmtId="164" fontId="11" fillId="0" borderId="1" xfId="213" applyNumberFormat="1" applyFont="1" applyBorder="1" applyAlignment="1">
      <alignment horizontal="center" vertical="center"/>
    </xf>
    <xf numFmtId="164" fontId="11" fillId="0" borderId="1" xfId="215" applyNumberFormat="1" applyFont="1" applyBorder="1" applyAlignment="1">
      <alignment horizontal="center" vertical="center"/>
    </xf>
    <xf numFmtId="164" fontId="11" fillId="0" borderId="1" xfId="214" applyNumberFormat="1" applyFont="1" applyBorder="1" applyAlignment="1">
      <alignment horizontal="center" vertical="center"/>
    </xf>
    <xf numFmtId="164" fontId="11" fillId="0" borderId="1" xfId="216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37" applyFont="1" applyBorder="1" applyAlignment="1">
      <alignment horizontal="center" vertical="center" wrapText="1"/>
    </xf>
    <xf numFmtId="0" fontId="2" fillId="0" borderId="1" xfId="39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2" borderId="0" xfId="53" applyFill="1" applyBorder="1" applyAlignment="1">
      <alignment horizontal="left" vertical="center" wrapText="1"/>
    </xf>
    <xf numFmtId="0" fontId="6" fillId="2" borderId="0" xfId="53" applyFill="1" applyBorder="1" applyAlignment="1">
      <alignment horizontal="left" wrapText="1"/>
    </xf>
    <xf numFmtId="0" fontId="6" fillId="2" borderId="0" xfId="53" applyFill="1" applyBorder="1" applyAlignment="1">
      <alignment horizontal="left" vertical="center"/>
    </xf>
    <xf numFmtId="0" fontId="12" fillId="2" borderId="16" xfId="54" applyFont="1" applyFill="1" applyBorder="1" applyAlignment="1">
      <alignment horizontal="left" vertical="top" wrapText="1"/>
    </xf>
    <xf numFmtId="0" fontId="7" fillId="2" borderId="0" xfId="54" applyFont="1" applyFill="1" applyAlignment="1">
      <alignment horizontal="left" vertical="top" wrapText="1"/>
    </xf>
    <xf numFmtId="0" fontId="7" fillId="2" borderId="14" xfId="54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16" xfId="54" applyFont="1" applyFill="1" applyBorder="1" applyAlignment="1">
      <alignment horizontal="left" vertical="top" wrapText="1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1" xfId="34" applyFont="1" applyFill="1" applyBorder="1" applyAlignment="1">
      <alignment horizontal="center" vertical="center" wrapText="1"/>
    </xf>
    <xf numFmtId="0" fontId="3" fillId="3" borderId="22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8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3" fillId="3" borderId="21" xfId="33" applyFont="1" applyFill="1" applyBorder="1" applyAlignment="1">
      <alignment horizontal="center" vertical="center" wrapText="1"/>
    </xf>
    <xf numFmtId="0" fontId="3" fillId="3" borderId="22" xfId="33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</cellXfs>
  <cellStyles count="284">
    <cellStyle name="Hipervínculo" xfId="53" builtinId="8"/>
    <cellStyle name="Millares" xfId="1" builtinId="3"/>
    <cellStyle name="Millares 2" xfId="283" xr:uid="{3B9A115E-6BDC-41DA-B7BE-28B1FD17B5DA}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751983194" xfId="217" xr:uid="{231D6812-7661-409B-B651-7C967CAFAEBD}"/>
    <cellStyle name="style1655751983402" xfId="221" xr:uid="{2D90D596-499F-4B6E-BDB3-AC1EA85B02BF}"/>
    <cellStyle name="style1655751983762" xfId="218" xr:uid="{D4BBD6EB-7C2C-414B-8B88-DA63E02D7388}"/>
    <cellStyle name="style1655751983879" xfId="219" xr:uid="{D8BA5A0B-8125-4802-B870-9271A2F20D69}"/>
    <cellStyle name="style1655751983987" xfId="220" xr:uid="{185B7125-5083-4D00-AA72-84C4BF05E733}"/>
    <cellStyle name="style1655751984083" xfId="222" xr:uid="{9B230405-FE01-4D4E-8340-3B4E56253ACC}"/>
    <cellStyle name="style1655751984165" xfId="223" xr:uid="{3CA6C655-A4B9-477B-99BE-7305951598AF}"/>
    <cellStyle name="style1655751984255" xfId="224" xr:uid="{3021A43A-4EB7-482F-9EF0-CFCFC5F13128}"/>
    <cellStyle name="style1655751984708" xfId="225" xr:uid="{11E7842C-7E53-4179-A64D-F388E4C62D39}"/>
    <cellStyle name="style1655751984773" xfId="230" xr:uid="{E56F9DAE-81FE-4B0A-ACC0-FE5A2B27795A}"/>
    <cellStyle name="style1655751984859" xfId="235" xr:uid="{2F38C028-06A2-438E-A0AC-ECCF42BE7287}"/>
    <cellStyle name="style1655751984953" xfId="226" xr:uid="{566A9FE2-6E95-46B3-A0E9-E67F6E6B8981}"/>
    <cellStyle name="style1655751985031" xfId="227" xr:uid="{EBC6CA19-323C-4660-89DC-7C4E27E2BF03}"/>
    <cellStyle name="style1655751985109" xfId="228" xr:uid="{D2E7534E-16E0-432D-B13A-D77FBE6A3772}"/>
    <cellStyle name="style1655751985175" xfId="229" xr:uid="{E78845DB-11EF-4D64-8C59-CEE959860CDB}"/>
    <cellStyle name="style1655751985263" xfId="231" xr:uid="{9C2FDDB4-9633-475B-9497-B0D254947976}"/>
    <cellStyle name="style1655751985357" xfId="232" xr:uid="{CF59758B-8518-4A4C-BB4F-7476A2ECF618}"/>
    <cellStyle name="style1655751985434" xfId="233" xr:uid="{52C548BE-337B-4866-A6BD-1C17434D83E7}"/>
    <cellStyle name="style1655751985501" xfId="234" xr:uid="{ABFEF55F-322A-4949-AD71-17B1299776DC}"/>
    <cellStyle name="style1655751985643" xfId="236" xr:uid="{66A0E4E2-BD0C-45E0-A67D-56893331013F}"/>
    <cellStyle name="style1655751985722" xfId="237" xr:uid="{124F54BF-7D14-4232-A0C6-C7B1D632F1C6}"/>
    <cellStyle name="style1655751985803" xfId="238" xr:uid="{F43610E5-7ADF-4D50-B7EC-275D84B873CB}"/>
    <cellStyle name="style1655751985870" xfId="239" xr:uid="{27BA607D-9B59-475C-AF1E-3EC2496F7943}"/>
    <cellStyle name="style1655752820494" xfId="240" xr:uid="{FC7D823A-9C93-4774-BE61-A5BD26351431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  <cellStyle name="style1676923749140" xfId="180" xr:uid="{218BC49F-0A08-4AAF-B71F-C1E560A9A357}"/>
    <cellStyle name="style1676923749323" xfId="181" xr:uid="{ADDE192D-A08D-4CD9-A9B5-67B88E0356A0}"/>
    <cellStyle name="style1676923749679" xfId="182" xr:uid="{A83D9E62-46CE-4E8D-B9DF-1E5C557AD437}"/>
    <cellStyle name="style1676923749838" xfId="183" xr:uid="{9FD800C6-744B-4BBE-8A6D-FEC25EEB8A53}"/>
    <cellStyle name="style1676923749995" xfId="184" xr:uid="{7AF18C87-1AAB-4560-86ED-9420BB1FED5B}"/>
    <cellStyle name="style1676923750119" xfId="185" xr:uid="{E8A3CA21-87B3-4ACB-955C-B26797815AF9}"/>
    <cellStyle name="style1676923750270" xfId="186" xr:uid="{D6B3A221-F6FB-4A79-BAD2-60A1FE529107}"/>
    <cellStyle name="style1676923750420" xfId="187" xr:uid="{D3BDCB87-E556-4486-83EE-0796D3ADF4B8}"/>
    <cellStyle name="style1676923750581" xfId="188" xr:uid="{583EB1C6-3F0D-4D6D-ADEA-48CEAEE62670}"/>
    <cellStyle name="style1676923750697" xfId="189" xr:uid="{3A0459BB-45D6-449F-881C-A12CC226632C}"/>
    <cellStyle name="style1676923750858" xfId="190" xr:uid="{0A901489-01C6-4FAB-9A76-D14D72472959}"/>
    <cellStyle name="style1676923751011" xfId="191" xr:uid="{BA0A9BCF-E3B7-44CA-891C-75D55358A79E}"/>
    <cellStyle name="style1676923751179" xfId="192" xr:uid="{DCA50621-807C-4F9B-BB02-DD3ABE3434A0}"/>
    <cellStyle name="style1676923751298" xfId="193" xr:uid="{1796B63B-7DCE-4DAD-8F50-EA758AB2962B}"/>
    <cellStyle name="style1676923841447" xfId="194" xr:uid="{16AA593F-9E3C-44F4-988C-8904C1837D25}"/>
    <cellStyle name="style1676923841597" xfId="199" xr:uid="{0322F711-5DC2-43AA-8A19-67E07714536E}"/>
    <cellStyle name="style1676923841746" xfId="204" xr:uid="{B411DD68-C819-4346-AB55-AC0D4799C631}"/>
    <cellStyle name="style1676923841893" xfId="195" xr:uid="{9495D2B1-A7E3-4496-993C-EABF5183B5CA}"/>
    <cellStyle name="style1676923842039" xfId="196" xr:uid="{907861FD-A231-494B-925A-8B7DDCB8A59F}"/>
    <cellStyle name="style1676923842188" xfId="197" xr:uid="{867CBB09-8E50-4A50-90E2-C2E12D23441B}"/>
    <cellStyle name="style1676923842297" xfId="198" xr:uid="{99DD1C85-77AD-45BE-B312-4B65D5733AD7}"/>
    <cellStyle name="style1676923842443" xfId="200" xr:uid="{23A1F484-BE2A-4919-B062-E6F72BF6B9BA}"/>
    <cellStyle name="style1676923842588" xfId="201" xr:uid="{A6EEA4EB-B31E-430B-A91B-3003550BAE39}"/>
    <cellStyle name="style1676923842736" xfId="202" xr:uid="{0B9F8384-4492-4915-9B70-8CB1A286357D}"/>
    <cellStyle name="style1676923842849" xfId="203" xr:uid="{0B0955EA-05E4-45AB-B9F0-7F737C24D3FF}"/>
    <cellStyle name="style1676923843009" xfId="205" xr:uid="{152B3135-8619-4968-AE16-476466EA5EF2}"/>
    <cellStyle name="style1676923843161" xfId="206" xr:uid="{580ED4B7-6902-4373-B15F-10F775EA5F08}"/>
    <cellStyle name="style1676923843305" xfId="207" xr:uid="{9489C5FD-F405-412B-AD1C-E51F1C991665}"/>
    <cellStyle name="style1676923843416" xfId="208" xr:uid="{43D658A2-25EC-42BA-9F17-967D3B0723CD}"/>
    <cellStyle name="style1677256098403" xfId="241" xr:uid="{ACD557DF-E375-4CF5-8777-B1E197A0B18A}"/>
    <cellStyle name="style1677256098559" xfId="244" xr:uid="{2632E3EB-4EE8-4029-B53F-A8FEF10DEA34}"/>
    <cellStyle name="style1677256098903" xfId="242" xr:uid="{B6B6A616-6BF7-4691-B84B-FEAC1B88D7E4}"/>
    <cellStyle name="style1677256099059" xfId="243" xr:uid="{C4356556-7C99-49C0-AFFA-11955ECC634C}"/>
    <cellStyle name="style1677256099216" xfId="245" xr:uid="{87C959C7-60E3-4772-8730-31702941E6FD}"/>
    <cellStyle name="style1677256099403" xfId="246" xr:uid="{16EC4547-06C9-4C34-BDED-5C87A939FD4D}"/>
    <cellStyle name="style1677256197881" xfId="247" xr:uid="{50CA0213-6E00-499E-95FE-737E234049EB}"/>
    <cellStyle name="style1677256198037" xfId="250" xr:uid="{1AABFF7E-745E-4404-B524-9E37D73E6FEF}"/>
    <cellStyle name="style1677256198334" xfId="248" xr:uid="{8AE8E320-039C-4370-9EAA-91006F253112}"/>
    <cellStyle name="style1677256198475" xfId="249" xr:uid="{B729390A-D365-4CC1-BA12-CBCA0C0FD3EE}"/>
    <cellStyle name="style1677256198631" xfId="251" xr:uid="{0C3FF993-1526-4741-BD2A-4E8D113DC9D7}"/>
    <cellStyle name="style1677256198803" xfId="252" xr:uid="{3CA9BB2C-4232-4645-A8AF-4A1233610540}"/>
    <cellStyle name="style1677256248664" xfId="261" xr:uid="{DFE75DFB-8D7B-43F5-8BB6-89BD7E443CCB}"/>
    <cellStyle name="style1677256248821" xfId="262" xr:uid="{D9AF0B14-D8EE-42EC-B977-9C28F591CE40}"/>
    <cellStyle name="style1677256250117" xfId="253" xr:uid="{8269C393-AB37-4178-A539-8F10F6B35081}"/>
    <cellStyle name="style1677256250274" xfId="257" xr:uid="{2F210E05-8263-4CE2-B4EB-5A35FD8D7630}"/>
    <cellStyle name="style1677256250570" xfId="254" xr:uid="{4606D700-B4B0-42DA-9B43-23004090B4D6}"/>
    <cellStyle name="style1677256250727" xfId="255" xr:uid="{95BC3574-2BC7-4BC0-B637-D3BF26D7896D}"/>
    <cellStyle name="style1677256250867" xfId="256" xr:uid="{27A0CDA3-58CF-42DB-8B3C-08A3BBAB5F3A}"/>
    <cellStyle name="style1677256251023" xfId="258" xr:uid="{06E10129-6907-4D42-9BDD-7B73A21ED88A}"/>
    <cellStyle name="style1677256251164" xfId="259" xr:uid="{B6561C20-DC32-4A09-88F4-8E2E7F517AAD}"/>
    <cellStyle name="style1677256251367" xfId="260" xr:uid="{23D6A99A-B0C2-4AF8-8820-C64F7F93A09C}"/>
    <cellStyle name="style1677256612142" xfId="263" xr:uid="{EC9D7876-A41F-474E-B905-C86402BB1D26}"/>
    <cellStyle name="style1677256612313" xfId="268" xr:uid="{7014C096-BA2E-4CFD-93B7-8444510FF3AC}"/>
    <cellStyle name="style1677256612626" xfId="264" xr:uid="{DE1D8449-7EDF-4A1D-BBE6-365C14F72F5C}"/>
    <cellStyle name="style1677256612766" xfId="265" xr:uid="{C250B86B-7C76-4E00-AFCA-FFE551095B11}"/>
    <cellStyle name="style1677256612923" xfId="266" xr:uid="{9CC1DC4F-E45A-43E0-B00F-175B4025EFF5}"/>
    <cellStyle name="style1677256613048" xfId="267" xr:uid="{4E805718-17D7-4B18-ACDD-D42D58378409}"/>
    <cellStyle name="style1677256613204" xfId="269" xr:uid="{CB9A05E7-A1E5-40D1-BA00-17912BF81AB3}"/>
    <cellStyle name="style1677256613344" xfId="270" xr:uid="{3A787EEF-A9B0-4D11-9783-5629A2E25EFE}"/>
    <cellStyle name="style1677256613485" xfId="271" xr:uid="{394A86BC-B422-4CF8-9702-0429E31760EB}"/>
    <cellStyle name="style1677256613610" xfId="272" xr:uid="{6DEB76EE-FC9A-47B0-8722-F703BD2FB0AD}"/>
    <cellStyle name="style1677256706751" xfId="281" xr:uid="{1ACB9BAF-72A1-4B1C-90BE-F46AFED76B0D}"/>
    <cellStyle name="style1677256706892" xfId="282" xr:uid="{F4D9CCF4-A50D-4BA4-B6C7-D579CB3B3B60}"/>
    <cellStyle name="style1677256708126" xfId="273" xr:uid="{41D73D02-7A48-4135-92BD-BBB494136E32}"/>
    <cellStyle name="style1677256708266" xfId="277" xr:uid="{E6052EEE-4735-4E74-A41F-F2A4DFF03AC0}"/>
    <cellStyle name="style1677256708563" xfId="274" xr:uid="{7B70E0E8-0113-432C-94E2-330B1C58391A}"/>
    <cellStyle name="style1677256708704" xfId="275" xr:uid="{4D6B4DE5-EBFB-4C3F-8034-CEE5706E88A3}"/>
    <cellStyle name="style1677256708845" xfId="276" xr:uid="{949FB701-5BDB-44FD-A5D5-E8694D09B5E0}"/>
    <cellStyle name="style1677256709094" xfId="278" xr:uid="{0B2711E9-D12F-482F-8F38-7E1B9B6E6F01}"/>
    <cellStyle name="style1677256709235" xfId="279" xr:uid="{35FB131D-6EC4-4674-A7F4-89CDC64531E9}"/>
    <cellStyle name="style1677256709391" xfId="280" xr:uid="{0687E787-6365-4966-A956-083E87969CB4}"/>
    <cellStyle name="style1715017217835" xfId="209" xr:uid="{A1A65197-677C-4947-8564-0469C5B09AAC}"/>
    <cellStyle name="style1715017217935" xfId="211" xr:uid="{351BDE50-0D47-4E44-8F21-DE066A6A17E3}"/>
    <cellStyle name="style1715017218016" xfId="210" xr:uid="{83805E6A-385C-432F-AE76-4EC2979F84A4}"/>
    <cellStyle name="style1715017218117" xfId="212" xr:uid="{7898AA2F-857D-4F2D-89F1-F58228067B32}"/>
    <cellStyle name="style1715017299091" xfId="213" xr:uid="{1284475D-B86A-4E08-A8AC-ED718C70CB48}"/>
    <cellStyle name="style1715017299182" xfId="215" xr:uid="{92FE7A02-1826-47BE-8514-0DE321F9C2B6}"/>
    <cellStyle name="style1715017299275" xfId="214" xr:uid="{6479C79A-2F23-4E7F-B856-C3227D90455A}"/>
    <cellStyle name="style1715017299375" xfId="216" xr:uid="{A795F362-9E34-45B5-B8D1-94767F86B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569768</xdr:colOff>
      <xdr:row>0</xdr:row>
      <xdr:rowOff>81397</xdr:rowOff>
    </xdr:from>
    <xdr:to>
      <xdr:col>3</xdr:col>
      <xdr:colOff>327313</xdr:colOff>
      <xdr:row>4</xdr:row>
      <xdr:rowOff>5839</xdr:rowOff>
    </xdr:to>
    <xdr:pic>
      <xdr:nvPicPr>
        <xdr:cNvPr id="3" name="Imagen 2" descr="Texto&#10;&#10;Descripción generada automáticamente con confianza media">
          <a:extLst>
            <a:ext uri="{FF2B5EF4-FFF2-40B4-BE49-F238E27FC236}">
              <a16:creationId xmlns:a16="http://schemas.microsoft.com/office/drawing/2014/main" id="{FCC3FD9A-EB46-47E2-A28E-951BEBBCA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b="23974"/>
        <a:stretch/>
      </xdr:blipFill>
      <xdr:spPr bwMode="auto">
        <a:xfrm>
          <a:off x="569768" y="81397"/>
          <a:ext cx="2043545" cy="6864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866</xdr:colOff>
      <xdr:row>2</xdr:row>
      <xdr:rowOff>40698</xdr:rowOff>
    </xdr:from>
    <xdr:to>
      <xdr:col>10</xdr:col>
      <xdr:colOff>113434</xdr:colOff>
      <xdr:row>4</xdr:row>
      <xdr:rowOff>27654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624BFE-F2E6-4218-8928-D45B234C5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6096866" y="421698"/>
          <a:ext cx="1636568" cy="367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1</xdr:row>
      <xdr:rowOff>130969</xdr:rowOff>
    </xdr:from>
    <xdr:to>
      <xdr:col>1</xdr:col>
      <xdr:colOff>2036527</xdr:colOff>
      <xdr:row>5</xdr:row>
      <xdr:rowOff>57877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BF71D4-9061-39C1-837B-B43E4D5D4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093" y="297657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1809750</xdr:colOff>
      <xdr:row>3</xdr:row>
      <xdr:rowOff>71438</xdr:rowOff>
    </xdr:from>
    <xdr:to>
      <xdr:col>3</xdr:col>
      <xdr:colOff>1112693</xdr:colOff>
      <xdr:row>5</xdr:row>
      <xdr:rowOff>58394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CF7022-717B-42A8-AB1F-4DA44B039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5167313" y="619126"/>
          <a:ext cx="1636568" cy="367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678656</xdr:colOff>
      <xdr:row>1</xdr:row>
      <xdr:rowOff>71437</xdr:rowOff>
    </xdr:from>
    <xdr:to>
      <xdr:col>2</xdr:col>
      <xdr:colOff>464902</xdr:colOff>
      <xdr:row>4</xdr:row>
      <xdr:rowOff>188845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BE3204-386E-4F91-A083-FC8C2B0D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" y="261937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10</xdr:col>
      <xdr:colOff>41130</xdr:colOff>
      <xdr:row>4</xdr:row>
      <xdr:rowOff>177456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612B23-255D-4B50-9297-E2AB4A0796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7048500" y="571500"/>
          <a:ext cx="1636568" cy="3679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154781</xdr:rowOff>
    </xdr:from>
    <xdr:to>
      <xdr:col>2</xdr:col>
      <xdr:colOff>548246</xdr:colOff>
      <xdr:row>5</xdr:row>
      <xdr:rowOff>81689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24E09D-594F-4941-BEBA-33B003C30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45281"/>
          <a:ext cx="2048434" cy="688908"/>
        </a:xfrm>
        <a:prstGeom prst="rect">
          <a:avLst/>
        </a:prstGeom>
      </xdr:spPr>
    </xdr:pic>
    <xdr:clientData/>
  </xdr:twoCellAnchor>
  <xdr:twoCellAnchor editAs="oneCell">
    <xdr:from>
      <xdr:col>7</xdr:col>
      <xdr:colOff>440532</xdr:colOff>
      <xdr:row>3</xdr:row>
      <xdr:rowOff>119062</xdr:rowOff>
    </xdr:from>
    <xdr:to>
      <xdr:col>10</xdr:col>
      <xdr:colOff>53038</xdr:colOff>
      <xdr:row>5</xdr:row>
      <xdr:rowOff>106018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183B03-BD68-46EA-9748-9B2AC88F8F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15"/>
        <a:stretch/>
      </xdr:blipFill>
      <xdr:spPr>
        <a:xfrm>
          <a:off x="6524626" y="690562"/>
          <a:ext cx="1636568" cy="36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7:J21"/>
  <sheetViews>
    <sheetView topLeftCell="A20" zoomScaleNormal="100" workbookViewId="0">
      <selection activeCell="B21" sqref="B21:J21"/>
    </sheetView>
  </sheetViews>
  <sheetFormatPr baseColWidth="10" defaultColWidth="11.42578125" defaultRowHeight="15" x14ac:dyDescent="0.25"/>
  <cols>
    <col min="1" max="16384" width="11.42578125" style="1"/>
  </cols>
  <sheetData>
    <row r="7" spans="2:10" ht="15" customHeight="1" x14ac:dyDescent="0.25">
      <c r="B7" s="68" t="s">
        <v>0</v>
      </c>
      <c r="C7" s="69"/>
      <c r="D7" s="69"/>
      <c r="E7" s="69"/>
      <c r="F7" s="69"/>
      <c r="G7" s="69"/>
      <c r="H7" s="69"/>
      <c r="I7" s="69"/>
      <c r="J7" s="70"/>
    </row>
    <row r="8" spans="2:10" x14ac:dyDescent="0.25">
      <c r="B8" s="71"/>
      <c r="C8" s="72"/>
      <c r="D8" s="72"/>
      <c r="E8" s="72"/>
      <c r="F8" s="72"/>
      <c r="G8" s="72"/>
      <c r="H8" s="72"/>
      <c r="I8" s="72"/>
      <c r="J8" s="73"/>
    </row>
    <row r="10" spans="2:10" ht="15" customHeight="1" x14ac:dyDescent="0.25">
      <c r="B10" s="68" t="s">
        <v>38</v>
      </c>
      <c r="C10" s="69"/>
      <c r="D10" s="69"/>
      <c r="E10" s="69"/>
      <c r="F10" s="69"/>
      <c r="G10" s="69"/>
      <c r="H10" s="69"/>
      <c r="I10" s="69"/>
      <c r="J10" s="70"/>
    </row>
    <row r="11" spans="2:10" x14ac:dyDescent="0.25">
      <c r="B11" s="71"/>
      <c r="C11" s="72"/>
      <c r="D11" s="72"/>
      <c r="E11" s="72"/>
      <c r="F11" s="72"/>
      <c r="G11" s="72"/>
      <c r="H11" s="72"/>
      <c r="I11" s="72"/>
      <c r="J11" s="73"/>
    </row>
    <row r="12" spans="2:10" x14ac:dyDescent="0.25">
      <c r="B12" s="10"/>
      <c r="C12" s="10"/>
      <c r="D12" s="10"/>
      <c r="E12" s="10"/>
      <c r="F12" s="10"/>
      <c r="G12" s="10"/>
      <c r="H12" s="10"/>
      <c r="I12" s="10"/>
    </row>
    <row r="13" spans="2:10" ht="15" customHeight="1" x14ac:dyDescent="0.25">
      <c r="B13" s="11"/>
      <c r="C13" s="74" t="s">
        <v>1</v>
      </c>
      <c r="D13" s="74"/>
      <c r="E13" s="74"/>
      <c r="F13" s="74"/>
      <c r="G13" s="74"/>
      <c r="H13" s="74"/>
      <c r="I13" s="74"/>
    </row>
    <row r="14" spans="2:10" x14ac:dyDescent="0.25">
      <c r="B14" s="11"/>
      <c r="C14" s="74"/>
      <c r="D14" s="74"/>
      <c r="E14" s="74"/>
      <c r="F14" s="74"/>
      <c r="G14" s="74"/>
      <c r="H14" s="74"/>
      <c r="I14" s="74"/>
    </row>
    <row r="15" spans="2:10" x14ac:dyDescent="0.25">
      <c r="B15" s="11"/>
    </row>
    <row r="16" spans="2:10" x14ac:dyDescent="0.25">
      <c r="B16" s="11"/>
      <c r="C16" s="75" t="s">
        <v>2</v>
      </c>
      <c r="D16" s="75"/>
      <c r="E16" s="75"/>
      <c r="F16" s="75"/>
      <c r="G16" s="75"/>
      <c r="H16" s="75"/>
      <c r="I16" s="75"/>
    </row>
    <row r="17" spans="2:10" x14ac:dyDescent="0.25">
      <c r="B17" s="11"/>
      <c r="C17" s="75"/>
      <c r="D17" s="75"/>
      <c r="E17" s="75"/>
      <c r="F17" s="75"/>
      <c r="G17" s="75"/>
      <c r="H17" s="75"/>
      <c r="I17" s="75"/>
    </row>
    <row r="19" spans="2:10" x14ac:dyDescent="0.25">
      <c r="C19" s="76" t="s">
        <v>3</v>
      </c>
      <c r="D19" s="76"/>
      <c r="E19" s="76"/>
      <c r="F19" s="76"/>
      <c r="G19" s="76"/>
      <c r="H19" s="76"/>
      <c r="I19" s="76"/>
    </row>
    <row r="20" spans="2:10" x14ac:dyDescent="0.25">
      <c r="B20" s="12"/>
      <c r="C20" s="13"/>
      <c r="D20" s="13"/>
      <c r="E20" s="13"/>
      <c r="F20" s="13"/>
      <c r="G20" s="13"/>
      <c r="H20" s="13"/>
      <c r="I20" s="13"/>
      <c r="J20" s="12"/>
    </row>
    <row r="21" spans="2:10" ht="15" customHeight="1" x14ac:dyDescent="0.25">
      <c r="B21" s="102" t="s">
        <v>39</v>
      </c>
      <c r="C21" s="102"/>
      <c r="D21" s="102"/>
      <c r="E21" s="102"/>
      <c r="F21" s="102"/>
      <c r="G21" s="102"/>
      <c r="H21" s="102"/>
      <c r="I21" s="102"/>
      <c r="J21" s="102"/>
    </row>
  </sheetData>
  <mergeCells count="6">
    <mergeCell ref="B7:J8"/>
    <mergeCell ref="B10:J11"/>
    <mergeCell ref="C13:I14"/>
    <mergeCell ref="C16:I17"/>
    <mergeCell ref="C19:I19"/>
    <mergeCell ref="B21:J21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B2:I37"/>
  <sheetViews>
    <sheetView topLeftCell="A15" zoomScale="80" zoomScaleNormal="80" workbookViewId="0">
      <selection activeCell="E30" sqref="E30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7.5703125" style="3" customWidth="1"/>
    <col min="5" max="5" width="23.5703125" style="3" bestFit="1" customWidth="1"/>
    <col min="6" max="6" width="11.85546875" style="3" bestFit="1" customWidth="1"/>
    <col min="7" max="7" width="13" style="3" customWidth="1"/>
    <col min="8" max="8" width="45.85546875" style="3"/>
    <col min="9" max="16384" width="45.85546875" style="2"/>
  </cols>
  <sheetData>
    <row r="2" spans="2:4" ht="15" customHeight="1" x14ac:dyDescent="0.2">
      <c r="B2" s="82"/>
      <c r="C2" s="82"/>
    </row>
    <row r="3" spans="2:4" ht="15" customHeight="1" x14ac:dyDescent="0.2">
      <c r="B3" s="82"/>
      <c r="C3" s="82"/>
    </row>
    <row r="4" spans="2:4" ht="15" customHeight="1" x14ac:dyDescent="0.2">
      <c r="B4" s="82"/>
      <c r="C4" s="82"/>
    </row>
    <row r="5" spans="2:4" ht="15" customHeight="1" x14ac:dyDescent="0.2">
      <c r="B5" s="82"/>
      <c r="C5" s="82"/>
    </row>
    <row r="6" spans="2:4" ht="15" customHeight="1" x14ac:dyDescent="0.2">
      <c r="B6" s="82"/>
      <c r="C6" s="82"/>
    </row>
    <row r="7" spans="2:4" ht="15" customHeight="1" x14ac:dyDescent="0.2">
      <c r="B7" s="82"/>
      <c r="C7" s="82"/>
    </row>
    <row r="9" spans="2:4" x14ac:dyDescent="0.2">
      <c r="B9" s="86" t="s">
        <v>40</v>
      </c>
      <c r="C9" s="86"/>
    </row>
    <row r="10" spans="2:4" x14ac:dyDescent="0.2">
      <c r="B10" s="86"/>
      <c r="C10" s="86"/>
    </row>
    <row r="11" spans="2:4" ht="13.5" thickBot="1" x14ac:dyDescent="0.25"/>
    <row r="12" spans="2:4" ht="13.5" thickBot="1" x14ac:dyDescent="0.25">
      <c r="B12" s="28" t="s">
        <v>4</v>
      </c>
      <c r="C12" s="29" t="s">
        <v>5</v>
      </c>
      <c r="D12" s="30" t="s">
        <v>6</v>
      </c>
    </row>
    <row r="13" spans="2:4" ht="23.25" customHeight="1" x14ac:dyDescent="0.2">
      <c r="B13" s="18" t="s">
        <v>31</v>
      </c>
      <c r="C13" s="20">
        <v>27</v>
      </c>
      <c r="D13" s="40">
        <f>C13/$C$16</f>
        <v>0.77142857142857146</v>
      </c>
    </row>
    <row r="14" spans="2:4" ht="23.25" customHeight="1" x14ac:dyDescent="0.2">
      <c r="B14" s="18" t="s">
        <v>33</v>
      </c>
      <c r="C14" s="20">
        <v>2</v>
      </c>
      <c r="D14" s="40">
        <f>C14/$C$16</f>
        <v>5.7142857142857141E-2</v>
      </c>
    </row>
    <row r="15" spans="2:4" ht="26.25" thickBot="1" x14ac:dyDescent="0.25">
      <c r="B15" s="19" t="s">
        <v>32</v>
      </c>
      <c r="C15" s="23">
        <v>6</v>
      </c>
      <c r="D15" s="40">
        <f>C15/$C$16</f>
        <v>0.17142857142857143</v>
      </c>
    </row>
    <row r="16" spans="2:4" ht="18" customHeight="1" thickBot="1" x14ac:dyDescent="0.25">
      <c r="B16" s="31" t="s">
        <v>9</v>
      </c>
      <c r="C16" s="32">
        <f>SUM(C13:C15)</f>
        <v>35</v>
      </c>
      <c r="D16" s="33">
        <f>C16/$C$16</f>
        <v>1</v>
      </c>
    </row>
    <row r="18" spans="2:7" ht="13.5" thickBot="1" x14ac:dyDescent="0.25"/>
    <row r="19" spans="2:7" ht="13.5" thickBot="1" x14ac:dyDescent="0.25">
      <c r="B19" s="28" t="s">
        <v>10</v>
      </c>
      <c r="C19" s="29" t="s">
        <v>5</v>
      </c>
      <c r="D19" s="30" t="s">
        <v>6</v>
      </c>
    </row>
    <row r="20" spans="2:7" ht="19.5" customHeight="1" x14ac:dyDescent="0.2">
      <c r="B20" s="18" t="s">
        <v>15</v>
      </c>
      <c r="C20" s="6">
        <v>16</v>
      </c>
      <c r="D20" s="41">
        <f>C20/$C$23</f>
        <v>0.45714285714285713</v>
      </c>
    </row>
    <row r="21" spans="2:7" ht="20.25" customHeight="1" x14ac:dyDescent="0.2">
      <c r="B21" s="19" t="s">
        <v>16</v>
      </c>
      <c r="C21" s="4">
        <v>16</v>
      </c>
      <c r="D21" s="41">
        <f>C21/$C$23</f>
        <v>0.45714285714285713</v>
      </c>
    </row>
    <row r="22" spans="2:7" ht="19.5" customHeight="1" thickBot="1" x14ac:dyDescent="0.25">
      <c r="B22" s="19" t="s">
        <v>17</v>
      </c>
      <c r="C22" s="4">
        <v>3</v>
      </c>
      <c r="D22" s="41">
        <f>C22/$C$23</f>
        <v>8.5714285714285715E-2</v>
      </c>
    </row>
    <row r="23" spans="2:7" ht="15" customHeight="1" thickBot="1" x14ac:dyDescent="0.25">
      <c r="B23" s="28" t="s">
        <v>9</v>
      </c>
      <c r="C23" s="34">
        <f>SUM(C20:C22)</f>
        <v>35</v>
      </c>
      <c r="D23" s="33">
        <f>C23/$C$23</f>
        <v>1</v>
      </c>
    </row>
    <row r="25" spans="2:7" ht="13.5" thickBot="1" x14ac:dyDescent="0.25"/>
    <row r="26" spans="2:7" ht="13.5" thickBot="1" x14ac:dyDescent="0.25">
      <c r="B26" s="80" t="s">
        <v>14</v>
      </c>
      <c r="C26" s="83" t="s">
        <v>10</v>
      </c>
      <c r="D26" s="84"/>
      <c r="E26" s="84"/>
      <c r="F26" s="85"/>
    </row>
    <row r="27" spans="2:7" ht="13.5" thickBot="1" x14ac:dyDescent="0.25">
      <c r="B27" s="81"/>
      <c r="C27" s="29" t="s">
        <v>15</v>
      </c>
      <c r="D27" s="29" t="s">
        <v>16</v>
      </c>
      <c r="E27" s="29" t="s">
        <v>17</v>
      </c>
      <c r="F27" s="38" t="s">
        <v>9</v>
      </c>
    </row>
    <row r="28" spans="2:7" ht="22.5" customHeight="1" x14ac:dyDescent="0.2">
      <c r="B28" s="8" t="s">
        <v>31</v>
      </c>
      <c r="C28" s="20">
        <v>9</v>
      </c>
      <c r="D28" s="21">
        <v>16</v>
      </c>
      <c r="E28" s="21">
        <v>2</v>
      </c>
      <c r="F28" s="22">
        <f>C28+D28+E28</f>
        <v>27</v>
      </c>
    </row>
    <row r="29" spans="2:7" ht="23.25" customHeight="1" x14ac:dyDescent="0.2">
      <c r="B29" s="42" t="s">
        <v>33</v>
      </c>
      <c r="C29" s="20">
        <v>2</v>
      </c>
      <c r="D29" s="21">
        <v>0</v>
      </c>
      <c r="E29" s="21">
        <v>0</v>
      </c>
      <c r="F29" s="22">
        <f>C29+D29+E29</f>
        <v>2</v>
      </c>
    </row>
    <row r="30" spans="2:7" ht="26.25" thickBot="1" x14ac:dyDescent="0.25">
      <c r="B30" s="7" t="s">
        <v>32</v>
      </c>
      <c r="C30" s="23">
        <v>5</v>
      </c>
      <c r="D30" s="24">
        <v>0</v>
      </c>
      <c r="E30" s="24">
        <v>1</v>
      </c>
      <c r="F30" s="22">
        <f>C30+D30+E30</f>
        <v>6</v>
      </c>
    </row>
    <row r="31" spans="2:7" ht="15.75" customHeight="1" thickBot="1" x14ac:dyDescent="0.25">
      <c r="B31" s="31" t="s">
        <v>9</v>
      </c>
      <c r="C31" s="32">
        <f>SUM(C28:C30)</f>
        <v>16</v>
      </c>
      <c r="D31" s="32">
        <f>SUM(D28:D30)</f>
        <v>16</v>
      </c>
      <c r="E31" s="32">
        <f>SUM(E28:E30)</f>
        <v>3</v>
      </c>
      <c r="F31" s="39">
        <f>C31+D31+E31</f>
        <v>35</v>
      </c>
    </row>
    <row r="32" spans="2:7" ht="12.75" customHeight="1" x14ac:dyDescent="0.2">
      <c r="B32" s="78" t="s">
        <v>30</v>
      </c>
      <c r="C32" s="78"/>
      <c r="D32" s="78"/>
      <c r="E32" s="78"/>
      <c r="F32" s="78"/>
      <c r="G32" s="78"/>
    </row>
    <row r="33" spans="2:9" x14ac:dyDescent="0.2">
      <c r="B33" s="78"/>
      <c r="C33" s="78"/>
      <c r="D33" s="78"/>
      <c r="E33" s="78"/>
      <c r="F33" s="78"/>
      <c r="G33" s="78"/>
    </row>
    <row r="34" spans="2:9" ht="27" customHeight="1" x14ac:dyDescent="0.2">
      <c r="B34" s="79"/>
      <c r="C34" s="79"/>
      <c r="D34" s="79"/>
      <c r="E34" s="79"/>
      <c r="F34" s="79"/>
      <c r="G34" s="79"/>
    </row>
    <row r="35" spans="2:9" ht="12.75" customHeight="1" x14ac:dyDescent="0.2">
      <c r="B35" s="77" t="s">
        <v>41</v>
      </c>
      <c r="C35" s="77"/>
      <c r="D35" s="77"/>
      <c r="E35" s="77"/>
      <c r="F35" s="77"/>
      <c r="G35" s="77"/>
      <c r="H35" s="77"/>
      <c r="I35" s="77"/>
    </row>
    <row r="36" spans="2:9" x14ac:dyDescent="0.2">
      <c r="B36" s="14"/>
      <c r="C36" s="14"/>
      <c r="D36" s="14"/>
      <c r="E36" s="14"/>
      <c r="F36" s="14"/>
      <c r="G36" s="2"/>
      <c r="H36" s="2"/>
    </row>
    <row r="37" spans="2:9" ht="15" x14ac:dyDescent="0.25">
      <c r="B37" s="17" t="s">
        <v>18</v>
      </c>
    </row>
  </sheetData>
  <mergeCells count="6">
    <mergeCell ref="B35:I35"/>
    <mergeCell ref="B32:G34"/>
    <mergeCell ref="B26:B27"/>
    <mergeCell ref="B2:C7"/>
    <mergeCell ref="C26:F26"/>
    <mergeCell ref="B9:C10"/>
  </mergeCells>
  <hyperlinks>
    <hyperlink ref="B37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B2:M31"/>
  <sheetViews>
    <sheetView topLeftCell="A11" zoomScale="80" zoomScaleNormal="80" workbookViewId="0">
      <selection activeCell="B26" sqref="B26:M28"/>
    </sheetView>
  </sheetViews>
  <sheetFormatPr baseColWidth="10" defaultColWidth="11.42578125" defaultRowHeight="15" x14ac:dyDescent="0.25"/>
  <cols>
    <col min="1" max="1" width="11.42578125" style="1"/>
    <col min="2" max="2" width="22.5703125" style="5" bestFit="1" customWidth="1"/>
    <col min="3" max="10" width="12" style="5" customWidth="1"/>
    <col min="11" max="11" width="29.28515625" style="5" customWidth="1"/>
    <col min="12" max="16384" width="11.42578125" style="1"/>
  </cols>
  <sheetData>
    <row r="2" spans="2:11" x14ac:dyDescent="0.25">
      <c r="B2" s="27"/>
      <c r="C2" s="27"/>
    </row>
    <row r="3" spans="2:11" x14ac:dyDescent="0.25">
      <c r="B3" s="27"/>
      <c r="C3" s="27"/>
    </row>
    <row r="4" spans="2:11" x14ac:dyDescent="0.25">
      <c r="B4" s="27"/>
      <c r="C4" s="27"/>
    </row>
    <row r="5" spans="2:11" x14ac:dyDescent="0.25">
      <c r="B5" s="27"/>
      <c r="C5" s="27"/>
    </row>
    <row r="6" spans="2:11" x14ac:dyDescent="0.25">
      <c r="B6" s="27"/>
      <c r="C6" s="27"/>
    </row>
    <row r="8" spans="2:11" x14ac:dyDescent="0.25">
      <c r="B8" s="26" t="s">
        <v>42</v>
      </c>
      <c r="C8" s="26"/>
      <c r="D8" s="26"/>
      <c r="E8" s="26"/>
      <c r="F8" s="26"/>
      <c r="G8" s="26"/>
    </row>
    <row r="10" spans="2:11" ht="15" customHeight="1" x14ac:dyDescent="0.25">
      <c r="B10" s="88" t="s">
        <v>19</v>
      </c>
      <c r="C10" s="93"/>
      <c r="D10" s="93"/>
      <c r="E10" s="93"/>
      <c r="F10" s="93"/>
      <c r="G10" s="93"/>
      <c r="H10" s="93"/>
      <c r="I10" s="93"/>
      <c r="J10" s="93"/>
    </row>
    <row r="11" spans="2:11" ht="49.5" customHeight="1" x14ac:dyDescent="0.25">
      <c r="B11" s="89"/>
      <c r="C11" s="91" t="s">
        <v>7</v>
      </c>
      <c r="D11" s="92"/>
      <c r="E11" s="91" t="s">
        <v>33</v>
      </c>
      <c r="F11" s="92"/>
      <c r="G11" s="91" t="s">
        <v>8</v>
      </c>
      <c r="H11" s="92"/>
      <c r="I11" s="91" t="s">
        <v>9</v>
      </c>
      <c r="J11" s="92"/>
    </row>
    <row r="12" spans="2:11" x14ac:dyDescent="0.25">
      <c r="B12" s="90"/>
      <c r="C12" s="44" t="s">
        <v>20</v>
      </c>
      <c r="D12" s="35" t="s">
        <v>21</v>
      </c>
      <c r="E12" s="35" t="s">
        <v>20</v>
      </c>
      <c r="F12" s="35" t="s">
        <v>21</v>
      </c>
      <c r="G12" s="35" t="s">
        <v>20</v>
      </c>
      <c r="H12" s="35" t="s">
        <v>21</v>
      </c>
      <c r="I12" s="35" t="s">
        <v>20</v>
      </c>
      <c r="J12" s="35" t="s">
        <v>21</v>
      </c>
    </row>
    <row r="13" spans="2:11" customFormat="1" x14ac:dyDescent="0.25">
      <c r="B13" s="66" t="s">
        <v>37</v>
      </c>
      <c r="C13" s="67">
        <v>0</v>
      </c>
      <c r="D13" s="25">
        <f>IFERROR(C13/$E$25,0)</f>
        <v>0</v>
      </c>
      <c r="E13" s="67">
        <v>0</v>
      </c>
      <c r="F13" s="25">
        <f>IFERROR(E13/$E$25,0)</f>
        <v>0</v>
      </c>
      <c r="G13" s="67">
        <v>1</v>
      </c>
      <c r="H13" s="25">
        <f>G13/$G$25</f>
        <v>0.16666666666666666</v>
      </c>
      <c r="I13" s="54">
        <f>C13+E13+G13</f>
        <v>1</v>
      </c>
      <c r="J13" s="25">
        <f t="shared" ref="J13:J24" si="0">I13/$I$25</f>
        <v>2.8571428571428571E-2</v>
      </c>
      <c r="K13" s="65"/>
    </row>
    <row r="14" spans="2:11" ht="18" customHeight="1" x14ac:dyDescent="0.25">
      <c r="B14" s="15" t="s">
        <v>22</v>
      </c>
      <c r="C14" s="45">
        <v>4</v>
      </c>
      <c r="D14" s="25">
        <f t="shared" ref="D14:D24" si="1">C14/$C$25</f>
        <v>0.14814814814814814</v>
      </c>
      <c r="E14" s="48">
        <v>1</v>
      </c>
      <c r="F14" s="25">
        <f t="shared" ref="F14:F24" si="2">IFERROR(E14/$E$25,0)</f>
        <v>0.5</v>
      </c>
      <c r="G14" s="52">
        <v>0</v>
      </c>
      <c r="H14" s="25">
        <f t="shared" ref="H14:H24" si="3">G14/$G$25</f>
        <v>0</v>
      </c>
      <c r="I14" s="54">
        <f>C14+E14+G14</f>
        <v>5</v>
      </c>
      <c r="J14" s="25">
        <f t="shared" si="0"/>
        <v>0.14285714285714285</v>
      </c>
    </row>
    <row r="15" spans="2:11" ht="18" customHeight="1" x14ac:dyDescent="0.25">
      <c r="B15" s="16" t="s">
        <v>34</v>
      </c>
      <c r="C15" s="46">
        <v>1</v>
      </c>
      <c r="D15" s="25">
        <f t="shared" si="1"/>
        <v>3.7037037037037035E-2</v>
      </c>
      <c r="E15" s="49">
        <v>0</v>
      </c>
      <c r="F15" s="25">
        <f t="shared" si="2"/>
        <v>0</v>
      </c>
      <c r="G15" s="53">
        <v>0</v>
      </c>
      <c r="H15" s="25">
        <f t="shared" si="3"/>
        <v>0</v>
      </c>
      <c r="I15" s="54">
        <f t="shared" ref="I15:I24" si="4">C15+E15+G15</f>
        <v>1</v>
      </c>
      <c r="J15" s="25">
        <f t="shared" si="0"/>
        <v>2.8571428571428571E-2</v>
      </c>
    </row>
    <row r="16" spans="2:11" ht="18" customHeight="1" x14ac:dyDescent="0.25">
      <c r="B16" s="16" t="s">
        <v>23</v>
      </c>
      <c r="C16" s="46">
        <v>3</v>
      </c>
      <c r="D16" s="25">
        <f t="shared" si="1"/>
        <v>0.1111111111111111</v>
      </c>
      <c r="E16" s="49">
        <v>0</v>
      </c>
      <c r="F16" s="25">
        <f t="shared" si="2"/>
        <v>0</v>
      </c>
      <c r="G16" s="53">
        <v>1</v>
      </c>
      <c r="H16" s="25">
        <f t="shared" si="3"/>
        <v>0.16666666666666666</v>
      </c>
      <c r="I16" s="54">
        <f t="shared" si="4"/>
        <v>4</v>
      </c>
      <c r="J16" s="25">
        <f t="shared" si="0"/>
        <v>0.11428571428571428</v>
      </c>
    </row>
    <row r="17" spans="2:13" ht="18" customHeight="1" x14ac:dyDescent="0.25">
      <c r="B17" s="16" t="s">
        <v>24</v>
      </c>
      <c r="C17" s="46">
        <v>14</v>
      </c>
      <c r="D17" s="25">
        <f t="shared" si="1"/>
        <v>0.51851851851851849</v>
      </c>
      <c r="E17" s="49">
        <v>0</v>
      </c>
      <c r="F17" s="25">
        <f t="shared" si="2"/>
        <v>0</v>
      </c>
      <c r="G17" s="53">
        <v>2</v>
      </c>
      <c r="H17" s="25">
        <f t="shared" si="3"/>
        <v>0.33333333333333331</v>
      </c>
      <c r="I17" s="54">
        <f t="shared" si="4"/>
        <v>16</v>
      </c>
      <c r="J17" s="25">
        <f t="shared" si="0"/>
        <v>0.45714285714285713</v>
      </c>
    </row>
    <row r="18" spans="2:13" ht="18" customHeight="1" x14ac:dyDescent="0.25">
      <c r="B18" s="16" t="s">
        <v>25</v>
      </c>
      <c r="C18" s="46">
        <v>1</v>
      </c>
      <c r="D18" s="25">
        <f t="shared" si="1"/>
        <v>3.7037037037037035E-2</v>
      </c>
      <c r="E18" s="49">
        <v>0</v>
      </c>
      <c r="F18" s="25">
        <f t="shared" si="2"/>
        <v>0</v>
      </c>
      <c r="G18" s="53">
        <v>0</v>
      </c>
      <c r="H18" s="25">
        <f t="shared" si="3"/>
        <v>0</v>
      </c>
      <c r="I18" s="54">
        <f t="shared" si="4"/>
        <v>1</v>
      </c>
      <c r="J18" s="25">
        <f t="shared" si="0"/>
        <v>2.8571428571428571E-2</v>
      </c>
    </row>
    <row r="19" spans="2:13" ht="18" customHeight="1" x14ac:dyDescent="0.25">
      <c r="B19" s="16" t="s">
        <v>26</v>
      </c>
      <c r="C19" s="46">
        <v>1</v>
      </c>
      <c r="D19" s="25">
        <f t="shared" si="1"/>
        <v>3.7037037037037035E-2</v>
      </c>
      <c r="E19" s="49">
        <v>0</v>
      </c>
      <c r="F19" s="25">
        <f t="shared" si="2"/>
        <v>0</v>
      </c>
      <c r="G19" s="53">
        <v>0</v>
      </c>
      <c r="H19" s="25">
        <f t="shared" si="3"/>
        <v>0</v>
      </c>
      <c r="I19" s="54">
        <f t="shared" si="4"/>
        <v>1</v>
      </c>
      <c r="J19" s="25">
        <f t="shared" si="0"/>
        <v>2.8571428571428571E-2</v>
      </c>
    </row>
    <row r="20" spans="2:13" ht="18" customHeight="1" x14ac:dyDescent="0.25">
      <c r="B20" s="16" t="s">
        <v>27</v>
      </c>
      <c r="C20" s="46">
        <v>0</v>
      </c>
      <c r="D20" s="25">
        <f t="shared" si="1"/>
        <v>0</v>
      </c>
      <c r="E20" s="49">
        <v>1</v>
      </c>
      <c r="F20" s="25">
        <f t="shared" si="2"/>
        <v>0.5</v>
      </c>
      <c r="G20" s="53">
        <v>1</v>
      </c>
      <c r="H20" s="25">
        <f t="shared" si="3"/>
        <v>0.16666666666666666</v>
      </c>
      <c r="I20" s="54">
        <f t="shared" si="4"/>
        <v>2</v>
      </c>
      <c r="J20" s="25">
        <f t="shared" si="0"/>
        <v>5.7142857142857141E-2</v>
      </c>
    </row>
    <row r="21" spans="2:13" ht="18" customHeight="1" x14ac:dyDescent="0.25">
      <c r="B21" s="16" t="s">
        <v>35</v>
      </c>
      <c r="C21" s="46">
        <v>0</v>
      </c>
      <c r="D21" s="25">
        <f t="shared" si="1"/>
        <v>0</v>
      </c>
      <c r="E21" s="49">
        <v>0</v>
      </c>
      <c r="F21" s="25">
        <f t="shared" si="2"/>
        <v>0</v>
      </c>
      <c r="G21" s="53">
        <v>0</v>
      </c>
      <c r="H21" s="25">
        <f t="shared" si="3"/>
        <v>0</v>
      </c>
      <c r="I21" s="54">
        <f t="shared" si="4"/>
        <v>0</v>
      </c>
      <c r="J21" s="25">
        <f t="shared" si="0"/>
        <v>0</v>
      </c>
    </row>
    <row r="22" spans="2:13" ht="18" customHeight="1" x14ac:dyDescent="0.25">
      <c r="B22" s="16" t="s">
        <v>28</v>
      </c>
      <c r="C22" s="46">
        <v>2</v>
      </c>
      <c r="D22" s="25">
        <f t="shared" si="1"/>
        <v>7.407407407407407E-2</v>
      </c>
      <c r="E22" s="49">
        <v>0</v>
      </c>
      <c r="F22" s="25">
        <f t="shared" si="2"/>
        <v>0</v>
      </c>
      <c r="G22" s="53">
        <v>0</v>
      </c>
      <c r="H22" s="25">
        <f t="shared" si="3"/>
        <v>0</v>
      </c>
      <c r="I22" s="54">
        <f t="shared" si="4"/>
        <v>2</v>
      </c>
      <c r="J22" s="25">
        <f t="shared" si="0"/>
        <v>5.7142857142857141E-2</v>
      </c>
    </row>
    <row r="23" spans="2:13" ht="18" customHeight="1" x14ac:dyDescent="0.25">
      <c r="B23" s="16" t="s">
        <v>29</v>
      </c>
      <c r="C23" s="46">
        <v>0</v>
      </c>
      <c r="D23" s="25">
        <f t="shared" si="1"/>
        <v>0</v>
      </c>
      <c r="E23" s="49">
        <v>0</v>
      </c>
      <c r="F23" s="25">
        <f t="shared" si="2"/>
        <v>0</v>
      </c>
      <c r="G23" s="53">
        <v>1</v>
      </c>
      <c r="H23" s="25">
        <f t="shared" si="3"/>
        <v>0.16666666666666666</v>
      </c>
      <c r="I23" s="54">
        <f t="shared" si="4"/>
        <v>1</v>
      </c>
      <c r="J23" s="25">
        <f t="shared" si="0"/>
        <v>2.8571428571428571E-2</v>
      </c>
    </row>
    <row r="24" spans="2:13" ht="18" customHeight="1" x14ac:dyDescent="0.25">
      <c r="B24" s="16" t="s">
        <v>36</v>
      </c>
      <c r="C24" s="46">
        <v>1</v>
      </c>
      <c r="D24" s="25">
        <f t="shared" si="1"/>
        <v>3.7037037037037035E-2</v>
      </c>
      <c r="E24" s="49">
        <v>0</v>
      </c>
      <c r="F24" s="25">
        <f t="shared" si="2"/>
        <v>0</v>
      </c>
      <c r="G24" s="53">
        <v>0</v>
      </c>
      <c r="H24" s="25">
        <f t="shared" si="3"/>
        <v>0</v>
      </c>
      <c r="I24" s="54">
        <f t="shared" si="4"/>
        <v>1</v>
      </c>
      <c r="J24" s="25">
        <f t="shared" si="0"/>
        <v>2.8571428571428571E-2</v>
      </c>
    </row>
    <row r="25" spans="2:13" ht="18" customHeight="1" x14ac:dyDescent="0.25">
      <c r="B25" s="36" t="s">
        <v>9</v>
      </c>
      <c r="C25" s="47">
        <f>SUM(C13:C24)</f>
        <v>27</v>
      </c>
      <c r="D25" s="37">
        <f>SUM(D13:D24)</f>
        <v>1</v>
      </c>
      <c r="E25" s="51">
        <f>SUM(E13:E24)</f>
        <v>2</v>
      </c>
      <c r="F25" s="43">
        <f>SUM(F13:F24)</f>
        <v>1</v>
      </c>
      <c r="G25" s="50">
        <f>SUM(G13:G24)</f>
        <v>6</v>
      </c>
      <c r="H25" s="37">
        <f>SUM(H13:H24)</f>
        <v>0.99999999999999989</v>
      </c>
      <c r="I25" s="55">
        <f>SUM(I13:I24)</f>
        <v>35</v>
      </c>
      <c r="J25" s="37">
        <f>SUM(J13:J24)</f>
        <v>1</v>
      </c>
    </row>
    <row r="26" spans="2:13" ht="15" customHeight="1" x14ac:dyDescent="0.25">
      <c r="B26" s="78" t="s">
        <v>30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2:13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</row>
    <row r="28" spans="2:13" ht="26.25" customHeight="1" x14ac:dyDescent="0.25"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2:13" ht="15" customHeight="1" x14ac:dyDescent="0.25">
      <c r="B29" s="87" t="s">
        <v>41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1" spans="2:13" x14ac:dyDescent="0.25">
      <c r="B31" s="17" t="s">
        <v>18</v>
      </c>
    </row>
  </sheetData>
  <mergeCells count="8">
    <mergeCell ref="B26:M28"/>
    <mergeCell ref="B29:M29"/>
    <mergeCell ref="B10:B12"/>
    <mergeCell ref="C11:D11"/>
    <mergeCell ref="G11:H11"/>
    <mergeCell ref="C10:J10"/>
    <mergeCell ref="I11:J11"/>
    <mergeCell ref="E11:F11"/>
  </mergeCells>
  <hyperlinks>
    <hyperlink ref="B31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B2:L32"/>
  <sheetViews>
    <sheetView tabSelected="1" topLeftCell="A8" zoomScale="80" zoomScaleNormal="80" workbookViewId="0">
      <selection activeCell="N19" sqref="N19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2" spans="2:11" x14ac:dyDescent="0.25">
      <c r="B2" s="94"/>
      <c r="C2" s="94"/>
      <c r="D2" s="94"/>
      <c r="E2" s="94"/>
      <c r="F2" s="94"/>
    </row>
    <row r="3" spans="2:11" x14ac:dyDescent="0.25">
      <c r="B3" s="94"/>
      <c r="C3" s="94"/>
      <c r="D3" s="94"/>
      <c r="E3" s="94"/>
      <c r="F3" s="94"/>
    </row>
    <row r="4" spans="2:11" x14ac:dyDescent="0.25">
      <c r="B4" s="94"/>
      <c r="C4" s="94"/>
      <c r="D4" s="94"/>
      <c r="E4" s="94"/>
      <c r="F4" s="94"/>
    </row>
    <row r="5" spans="2:11" x14ac:dyDescent="0.25">
      <c r="B5" s="94"/>
      <c r="C5" s="94"/>
      <c r="D5" s="94"/>
      <c r="E5" s="94"/>
      <c r="F5" s="94"/>
    </row>
    <row r="6" spans="2:11" x14ac:dyDescent="0.25">
      <c r="B6" s="94"/>
      <c r="C6" s="94"/>
      <c r="D6" s="94"/>
      <c r="E6" s="94"/>
      <c r="F6" s="94"/>
    </row>
    <row r="8" spans="2:11" x14ac:dyDescent="0.25">
      <c r="B8" s="86" t="s">
        <v>43</v>
      </c>
      <c r="C8" s="86"/>
      <c r="D8" s="86"/>
      <c r="E8" s="86"/>
      <c r="F8" s="86"/>
      <c r="G8" s="86"/>
      <c r="H8" s="86"/>
      <c r="I8" s="86"/>
      <c r="J8" s="86"/>
      <c r="K8" s="86"/>
    </row>
    <row r="9" spans="2:11" x14ac:dyDescent="0.25">
      <c r="B9" s="86"/>
      <c r="C9" s="86"/>
      <c r="D9" s="86"/>
      <c r="E9" s="86"/>
      <c r="F9" s="86"/>
      <c r="G9" s="86"/>
      <c r="H9" s="86"/>
      <c r="I9" s="86"/>
      <c r="J9" s="86"/>
      <c r="K9" s="86"/>
    </row>
    <row r="10" spans="2:11" ht="15.75" thickBot="1" x14ac:dyDescent="0.3"/>
    <row r="11" spans="2:11" x14ac:dyDescent="0.25">
      <c r="B11" s="95" t="s">
        <v>19</v>
      </c>
      <c r="C11" s="98" t="s">
        <v>10</v>
      </c>
      <c r="D11" s="99"/>
      <c r="E11" s="99"/>
      <c r="F11" s="99"/>
      <c r="G11" s="99"/>
      <c r="H11" s="99"/>
      <c r="I11" s="99"/>
      <c r="J11" s="99"/>
    </row>
    <row r="12" spans="2:11" ht="28.5" customHeight="1" x14ac:dyDescent="0.25">
      <c r="B12" s="96"/>
      <c r="C12" s="91" t="s">
        <v>11</v>
      </c>
      <c r="D12" s="92"/>
      <c r="E12" s="100" t="s">
        <v>12</v>
      </c>
      <c r="F12" s="101"/>
      <c r="G12" s="91" t="s">
        <v>13</v>
      </c>
      <c r="H12" s="92"/>
      <c r="I12" s="91" t="s">
        <v>9</v>
      </c>
      <c r="J12" s="92"/>
    </row>
    <row r="13" spans="2:11" x14ac:dyDescent="0.25">
      <c r="B13" s="97"/>
      <c r="C13" s="56" t="s">
        <v>20</v>
      </c>
      <c r="D13" s="57" t="s">
        <v>21</v>
      </c>
      <c r="E13" s="57" t="s">
        <v>20</v>
      </c>
      <c r="F13" s="57" t="s">
        <v>21</v>
      </c>
      <c r="G13" s="57" t="s">
        <v>20</v>
      </c>
      <c r="H13" s="57" t="s">
        <v>21</v>
      </c>
      <c r="I13" s="57" t="s">
        <v>20</v>
      </c>
      <c r="J13" s="57" t="s">
        <v>21</v>
      </c>
    </row>
    <row r="14" spans="2:11" customFormat="1" x14ac:dyDescent="0.25">
      <c r="B14" s="66" t="s">
        <v>37</v>
      </c>
      <c r="C14" s="60">
        <v>1</v>
      </c>
      <c r="D14" s="25">
        <f t="shared" ref="D14:D25" si="0">C14/$C$26</f>
        <v>6.25E-2</v>
      </c>
      <c r="E14" s="60">
        <v>0</v>
      </c>
      <c r="F14" s="25">
        <f>IFERROR(E14/$E$26,0)</f>
        <v>0</v>
      </c>
      <c r="G14" s="62">
        <v>0</v>
      </c>
      <c r="H14" s="25">
        <f t="shared" ref="H14:H25" si="1">G14/$G$26</f>
        <v>0</v>
      </c>
      <c r="I14" s="54">
        <f>C14+E14+G14</f>
        <v>1</v>
      </c>
      <c r="J14" s="25">
        <f t="shared" ref="J14:J25" si="2">I14/$I$26</f>
        <v>2.8571428571428571E-2</v>
      </c>
    </row>
    <row r="15" spans="2:11" ht="18" customHeight="1" x14ac:dyDescent="0.25">
      <c r="B15" s="7" t="s">
        <v>22</v>
      </c>
      <c r="C15" s="59">
        <v>5</v>
      </c>
      <c r="D15" s="25">
        <f t="shared" si="0"/>
        <v>0.3125</v>
      </c>
      <c r="E15" s="60">
        <v>0</v>
      </c>
      <c r="F15" s="25">
        <f t="shared" ref="F15:F25" si="3">IFERROR(E15/$E$26,0)</f>
        <v>0</v>
      </c>
      <c r="G15" s="60">
        <v>0</v>
      </c>
      <c r="H15" s="25">
        <f t="shared" si="1"/>
        <v>0</v>
      </c>
      <c r="I15" s="64">
        <f>C15+E15+G15</f>
        <v>5</v>
      </c>
      <c r="J15" s="25">
        <f t="shared" si="2"/>
        <v>0.14285714285714285</v>
      </c>
    </row>
    <row r="16" spans="2:11" ht="18" customHeight="1" x14ac:dyDescent="0.25">
      <c r="B16" s="7" t="s">
        <v>34</v>
      </c>
      <c r="C16" s="61">
        <v>1</v>
      </c>
      <c r="D16" s="25">
        <f t="shared" si="0"/>
        <v>6.25E-2</v>
      </c>
      <c r="E16" s="62">
        <v>0</v>
      </c>
      <c r="F16" s="25">
        <f t="shared" si="3"/>
        <v>0</v>
      </c>
      <c r="G16" s="62">
        <v>0</v>
      </c>
      <c r="H16" s="25">
        <f t="shared" si="1"/>
        <v>0</v>
      </c>
      <c r="I16" s="64">
        <f t="shared" ref="I16:I25" si="4">C16+E16+G16</f>
        <v>1</v>
      </c>
      <c r="J16" s="25">
        <f t="shared" si="2"/>
        <v>2.8571428571428571E-2</v>
      </c>
    </row>
    <row r="17" spans="2:12" ht="18" customHeight="1" x14ac:dyDescent="0.25">
      <c r="B17" s="8" t="s">
        <v>23</v>
      </c>
      <c r="C17" s="61">
        <v>1</v>
      </c>
      <c r="D17" s="25">
        <f t="shared" si="0"/>
        <v>6.25E-2</v>
      </c>
      <c r="E17" s="62">
        <v>2</v>
      </c>
      <c r="F17" s="25">
        <f t="shared" si="3"/>
        <v>0.125</v>
      </c>
      <c r="G17" s="62">
        <v>1</v>
      </c>
      <c r="H17" s="25">
        <f t="shared" si="1"/>
        <v>0.33333333333333331</v>
      </c>
      <c r="I17" s="64">
        <f t="shared" si="4"/>
        <v>4</v>
      </c>
      <c r="J17" s="25">
        <f t="shared" si="2"/>
        <v>0.11428571428571428</v>
      </c>
    </row>
    <row r="18" spans="2:12" ht="18" customHeight="1" x14ac:dyDescent="0.25">
      <c r="B18" s="8" t="s">
        <v>24</v>
      </c>
      <c r="C18" s="61">
        <v>3</v>
      </c>
      <c r="D18" s="25">
        <f t="shared" si="0"/>
        <v>0.1875</v>
      </c>
      <c r="E18" s="62">
        <v>12</v>
      </c>
      <c r="F18" s="25">
        <f t="shared" si="3"/>
        <v>0.75</v>
      </c>
      <c r="G18" s="62">
        <v>1</v>
      </c>
      <c r="H18" s="25">
        <f t="shared" si="1"/>
        <v>0.33333333333333331</v>
      </c>
      <c r="I18" s="64">
        <f t="shared" si="4"/>
        <v>16</v>
      </c>
      <c r="J18" s="25">
        <f t="shared" si="2"/>
        <v>0.45714285714285713</v>
      </c>
    </row>
    <row r="19" spans="2:12" ht="18" customHeight="1" x14ac:dyDescent="0.25">
      <c r="B19" s="8" t="s">
        <v>25</v>
      </c>
      <c r="C19" s="61">
        <v>0</v>
      </c>
      <c r="D19" s="25">
        <f t="shared" si="0"/>
        <v>0</v>
      </c>
      <c r="E19" s="62">
        <v>1</v>
      </c>
      <c r="F19" s="25">
        <f t="shared" si="3"/>
        <v>6.25E-2</v>
      </c>
      <c r="G19" s="62">
        <v>0</v>
      </c>
      <c r="H19" s="25">
        <f t="shared" si="1"/>
        <v>0</v>
      </c>
      <c r="I19" s="64">
        <f t="shared" si="4"/>
        <v>1</v>
      </c>
      <c r="J19" s="25">
        <f t="shared" si="2"/>
        <v>2.8571428571428571E-2</v>
      </c>
    </row>
    <row r="20" spans="2:12" ht="18" customHeight="1" x14ac:dyDescent="0.25">
      <c r="B20" s="8" t="s">
        <v>26</v>
      </c>
      <c r="C20" s="61">
        <v>1</v>
      </c>
      <c r="D20" s="25">
        <f t="shared" si="0"/>
        <v>6.25E-2</v>
      </c>
      <c r="E20" s="62">
        <v>0</v>
      </c>
      <c r="F20" s="25">
        <f t="shared" si="3"/>
        <v>0</v>
      </c>
      <c r="G20" s="62">
        <v>0</v>
      </c>
      <c r="H20" s="25">
        <f t="shared" si="1"/>
        <v>0</v>
      </c>
      <c r="I20" s="64">
        <f t="shared" si="4"/>
        <v>1</v>
      </c>
      <c r="J20" s="25">
        <f t="shared" si="2"/>
        <v>2.8571428571428571E-2</v>
      </c>
    </row>
    <row r="21" spans="2:12" ht="18" customHeight="1" x14ac:dyDescent="0.25">
      <c r="B21" s="8" t="s">
        <v>27</v>
      </c>
      <c r="C21" s="61">
        <v>1</v>
      </c>
      <c r="D21" s="25">
        <f t="shared" si="0"/>
        <v>6.25E-2</v>
      </c>
      <c r="E21" s="62">
        <v>0</v>
      </c>
      <c r="F21" s="25">
        <f t="shared" si="3"/>
        <v>0</v>
      </c>
      <c r="G21" s="62">
        <v>0</v>
      </c>
      <c r="H21" s="25">
        <f t="shared" si="1"/>
        <v>0</v>
      </c>
      <c r="I21" s="64">
        <f t="shared" si="4"/>
        <v>1</v>
      </c>
      <c r="J21" s="25">
        <f t="shared" si="2"/>
        <v>2.8571428571428571E-2</v>
      </c>
    </row>
    <row r="22" spans="2:12" ht="18" customHeight="1" x14ac:dyDescent="0.25">
      <c r="B22" s="8" t="s">
        <v>35</v>
      </c>
      <c r="C22" s="61">
        <v>1</v>
      </c>
      <c r="D22" s="25">
        <f t="shared" si="0"/>
        <v>6.25E-2</v>
      </c>
      <c r="E22" s="62">
        <v>0</v>
      </c>
      <c r="F22" s="25">
        <f t="shared" si="3"/>
        <v>0</v>
      </c>
      <c r="G22" s="62">
        <v>1</v>
      </c>
      <c r="H22" s="25">
        <f t="shared" si="1"/>
        <v>0.33333333333333331</v>
      </c>
      <c r="I22" s="64">
        <f t="shared" si="4"/>
        <v>2</v>
      </c>
      <c r="J22" s="25">
        <f t="shared" si="2"/>
        <v>5.7142857142857141E-2</v>
      </c>
    </row>
    <row r="23" spans="2:12" ht="18" customHeight="1" x14ac:dyDescent="0.25">
      <c r="B23" s="8" t="s">
        <v>28</v>
      </c>
      <c r="C23" s="61">
        <v>0</v>
      </c>
      <c r="D23" s="25">
        <f t="shared" si="0"/>
        <v>0</v>
      </c>
      <c r="E23" s="62">
        <v>1</v>
      </c>
      <c r="F23" s="25">
        <f t="shared" si="3"/>
        <v>6.25E-2</v>
      </c>
      <c r="G23" s="62">
        <v>0</v>
      </c>
      <c r="H23" s="25">
        <f t="shared" si="1"/>
        <v>0</v>
      </c>
      <c r="I23" s="64">
        <f t="shared" si="4"/>
        <v>1</v>
      </c>
      <c r="J23" s="25">
        <f t="shared" si="2"/>
        <v>2.8571428571428571E-2</v>
      </c>
    </row>
    <row r="24" spans="2:12" ht="18" customHeight="1" x14ac:dyDescent="0.25">
      <c r="B24" s="8" t="s">
        <v>29</v>
      </c>
      <c r="C24" s="61">
        <v>1</v>
      </c>
      <c r="D24" s="25">
        <f t="shared" si="0"/>
        <v>6.25E-2</v>
      </c>
      <c r="E24" s="62">
        <v>0</v>
      </c>
      <c r="F24" s="25">
        <f t="shared" si="3"/>
        <v>0</v>
      </c>
      <c r="G24" s="62">
        <v>0</v>
      </c>
      <c r="H24" s="25">
        <f t="shared" si="1"/>
        <v>0</v>
      </c>
      <c r="I24" s="64">
        <f t="shared" si="4"/>
        <v>1</v>
      </c>
      <c r="J24" s="25">
        <f t="shared" si="2"/>
        <v>2.8571428571428571E-2</v>
      </c>
    </row>
    <row r="25" spans="2:12" ht="18" customHeight="1" thickBot="1" x14ac:dyDescent="0.3">
      <c r="B25" s="9" t="s">
        <v>36</v>
      </c>
      <c r="C25" s="61">
        <v>1</v>
      </c>
      <c r="D25" s="25">
        <f t="shared" si="0"/>
        <v>6.25E-2</v>
      </c>
      <c r="E25" s="62">
        <v>0</v>
      </c>
      <c r="F25" s="25">
        <f t="shared" si="3"/>
        <v>0</v>
      </c>
      <c r="G25" s="62">
        <v>0</v>
      </c>
      <c r="H25" s="25">
        <f t="shared" si="1"/>
        <v>0</v>
      </c>
      <c r="I25" s="64">
        <f t="shared" si="4"/>
        <v>1</v>
      </c>
      <c r="J25" s="25">
        <f t="shared" si="2"/>
        <v>2.8571428571428571E-2</v>
      </c>
    </row>
    <row r="26" spans="2:12" ht="18" customHeight="1" thickBot="1" x14ac:dyDescent="0.3">
      <c r="B26" s="31" t="s">
        <v>9</v>
      </c>
      <c r="C26" s="63">
        <f>SUM(C14:C25)</f>
        <v>16</v>
      </c>
      <c r="D26" s="58">
        <f>SUM(D14:D25)</f>
        <v>1</v>
      </c>
      <c r="E26" s="63">
        <f>SUM(E14:E25)</f>
        <v>16</v>
      </c>
      <c r="F26" s="58">
        <f>SUM(F14:F25)</f>
        <v>1</v>
      </c>
      <c r="G26" s="63">
        <f>SUM(G14:G25)</f>
        <v>3</v>
      </c>
      <c r="H26" s="58">
        <f t="shared" ref="H26" si="5">SUM(H15:H25)</f>
        <v>1</v>
      </c>
      <c r="I26" s="63">
        <f>SUM(I14:I25)</f>
        <v>35</v>
      </c>
      <c r="J26" s="58">
        <f>SUM(J14:J25)</f>
        <v>1</v>
      </c>
    </row>
    <row r="27" spans="2:12" ht="15" customHeight="1" x14ac:dyDescent="0.25">
      <c r="B27" s="78" t="s">
        <v>30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2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2" ht="30.75" customHeight="1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2" ht="15" customHeight="1" x14ac:dyDescent="0.25">
      <c r="B30" s="87" t="s">
        <v>41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2" spans="2:12" x14ac:dyDescent="0.25">
      <c r="B32" s="17" t="s">
        <v>18</v>
      </c>
    </row>
  </sheetData>
  <mergeCells count="10">
    <mergeCell ref="B27:L29"/>
    <mergeCell ref="B8:K9"/>
    <mergeCell ref="B30:L30"/>
    <mergeCell ref="B2:F6"/>
    <mergeCell ref="B11:B13"/>
    <mergeCell ref="C11:J11"/>
    <mergeCell ref="C12:D12"/>
    <mergeCell ref="E12:F12"/>
    <mergeCell ref="G12:H12"/>
    <mergeCell ref="I12:J12"/>
  </mergeCells>
  <hyperlinks>
    <hyperlink ref="B32" location="ÍNDICE!A1" display="ÍNDICE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Diana Carolina  Arevalo Bandera</cp:lastModifiedBy>
  <cp:revision/>
  <dcterms:created xsi:type="dcterms:W3CDTF">2018-04-26T21:40:36Z</dcterms:created>
  <dcterms:modified xsi:type="dcterms:W3CDTF">2025-11-04T21:30:53Z</dcterms:modified>
  <cp:category/>
  <cp:contentStatus/>
</cp:coreProperties>
</file>