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Admin\Desktop\Julian Mancera 2022\Productos 5 (Junio 1 al 30)\2. Operaciones Estadísticas Externas\Supersolidaria\Intervenidas\Actividad Financiera\"/>
    </mc:Choice>
  </mc:AlternateContent>
  <xr:revisionPtr revIDLastSave="0" documentId="13_ncr:1_{37B12B2C-5A3C-4A91-A8A8-E409DD1BC13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ÍNDICE" sheetId="6" r:id="rId1"/>
    <sheet name="1. TIPO_ESTADO_INTERVENCIÓN" sheetId="3" r:id="rId2"/>
    <sheet name="2. TIPO_INTERVENCIÓN_DEP" sheetId="4" r:id="rId3"/>
    <sheet name="3. ESTADO_INTERVENCIÓN_DEP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4" l="1"/>
  <c r="D15" i="4"/>
  <c r="D16" i="4"/>
  <c r="D17" i="4"/>
  <c r="D18" i="4"/>
  <c r="D19" i="4"/>
  <c r="D20" i="4"/>
  <c r="D21" i="4"/>
  <c r="D22" i="4"/>
  <c r="D23" i="4"/>
  <c r="D24" i="4"/>
  <c r="D14" i="4"/>
  <c r="F25" i="4"/>
  <c r="F15" i="4"/>
  <c r="F16" i="4"/>
  <c r="F17" i="4"/>
  <c r="F18" i="4"/>
  <c r="F19" i="4"/>
  <c r="F20" i="4"/>
  <c r="F21" i="4"/>
  <c r="F22" i="4"/>
  <c r="F23" i="4"/>
  <c r="F24" i="4"/>
  <c r="F14" i="4"/>
  <c r="H15" i="4"/>
  <c r="H16" i="4"/>
  <c r="H17" i="4"/>
  <c r="H18" i="4"/>
  <c r="H19" i="4"/>
  <c r="H20" i="4"/>
  <c r="H21" i="4"/>
  <c r="H22" i="4"/>
  <c r="H23" i="4"/>
  <c r="H24" i="4"/>
  <c r="H14" i="4"/>
  <c r="J15" i="4"/>
  <c r="J16" i="4"/>
  <c r="J17" i="4"/>
  <c r="J18" i="4"/>
  <c r="J19" i="4"/>
  <c r="J20" i="4"/>
  <c r="J21" i="4"/>
  <c r="J22" i="4"/>
  <c r="J23" i="4"/>
  <c r="J24" i="4"/>
  <c r="J14" i="4"/>
  <c r="J15" i="5"/>
  <c r="J16" i="5"/>
  <c r="J17" i="5"/>
  <c r="J18" i="5"/>
  <c r="J19" i="5"/>
  <c r="J20" i="5"/>
  <c r="J21" i="5"/>
  <c r="J22" i="5"/>
  <c r="J23" i="5"/>
  <c r="J24" i="5"/>
  <c r="J14" i="5"/>
  <c r="H15" i="5"/>
  <c r="H16" i="5"/>
  <c r="H17" i="5"/>
  <c r="H18" i="5"/>
  <c r="H19" i="5"/>
  <c r="H20" i="5"/>
  <c r="H21" i="5"/>
  <c r="H22" i="5"/>
  <c r="H23" i="5"/>
  <c r="H24" i="5"/>
  <c r="H14" i="5"/>
  <c r="F25" i="5"/>
  <c r="F15" i="5"/>
  <c r="F16" i="5"/>
  <c r="F17" i="5"/>
  <c r="F18" i="5"/>
  <c r="F19" i="5"/>
  <c r="F20" i="5"/>
  <c r="F21" i="5"/>
  <c r="F22" i="5"/>
  <c r="F23" i="5"/>
  <c r="F24" i="5"/>
  <c r="F14" i="5"/>
  <c r="D25" i="5"/>
  <c r="D15" i="5"/>
  <c r="D16" i="5"/>
  <c r="D17" i="5"/>
  <c r="D18" i="5"/>
  <c r="D19" i="5"/>
  <c r="D20" i="5"/>
  <c r="D21" i="5"/>
  <c r="D22" i="5"/>
  <c r="D23" i="5"/>
  <c r="D24" i="5"/>
  <c r="D14" i="5"/>
  <c r="N15" i="5"/>
  <c r="N16" i="5"/>
  <c r="N17" i="5"/>
  <c r="N18" i="5"/>
  <c r="N19" i="5"/>
  <c r="N20" i="5"/>
  <c r="N21" i="5"/>
  <c r="N22" i="5"/>
  <c r="N23" i="5"/>
  <c r="N24" i="5"/>
  <c r="N14" i="5"/>
  <c r="P14" i="5"/>
  <c r="L15" i="5"/>
  <c r="L16" i="5"/>
  <c r="L17" i="5"/>
  <c r="L18" i="5"/>
  <c r="L19" i="5"/>
  <c r="L20" i="5"/>
  <c r="L21" i="5"/>
  <c r="L22" i="5"/>
  <c r="L23" i="5"/>
  <c r="L24" i="5"/>
  <c r="L14" i="5"/>
  <c r="P25" i="5" l="1"/>
  <c r="P15" i="5"/>
  <c r="P16" i="5"/>
  <c r="P17" i="5"/>
  <c r="P18" i="5"/>
  <c r="P19" i="5"/>
  <c r="P20" i="5"/>
  <c r="P21" i="5"/>
  <c r="P22" i="5"/>
  <c r="P23" i="5"/>
  <c r="P24" i="5"/>
  <c r="O25" i="5"/>
  <c r="O15" i="5"/>
  <c r="O16" i="5"/>
  <c r="O17" i="5"/>
  <c r="O18" i="5"/>
  <c r="O19" i="5"/>
  <c r="O20" i="5"/>
  <c r="O21" i="5"/>
  <c r="O22" i="5"/>
  <c r="O23" i="5"/>
  <c r="O24" i="5"/>
  <c r="O14" i="5"/>
  <c r="E25" i="5"/>
  <c r="P25" i="4"/>
  <c r="P15" i="4"/>
  <c r="P16" i="4"/>
  <c r="P17" i="4"/>
  <c r="P18" i="4"/>
  <c r="P19" i="4"/>
  <c r="P20" i="4"/>
  <c r="P21" i="4"/>
  <c r="P22" i="4"/>
  <c r="P23" i="4"/>
  <c r="P24" i="4"/>
  <c r="P14" i="4"/>
  <c r="O25" i="4"/>
  <c r="O15" i="4"/>
  <c r="O16" i="4"/>
  <c r="O17" i="4"/>
  <c r="O18" i="4"/>
  <c r="O19" i="4"/>
  <c r="O20" i="4"/>
  <c r="O21" i="4"/>
  <c r="O22" i="4"/>
  <c r="O23" i="4"/>
  <c r="O24" i="4"/>
  <c r="O14" i="4"/>
  <c r="N15" i="4"/>
  <c r="N16" i="4"/>
  <c r="N17" i="4"/>
  <c r="N18" i="4"/>
  <c r="N19" i="4"/>
  <c r="N20" i="4"/>
  <c r="N21" i="4"/>
  <c r="N22" i="4"/>
  <c r="N23" i="4"/>
  <c r="N24" i="4"/>
  <c r="N25" i="4"/>
  <c r="N14" i="4"/>
  <c r="M25" i="4"/>
  <c r="L25" i="4"/>
  <c r="L15" i="4"/>
  <c r="L16" i="4"/>
  <c r="L17" i="4"/>
  <c r="L18" i="4"/>
  <c r="L19" i="4"/>
  <c r="L20" i="4"/>
  <c r="L21" i="4"/>
  <c r="L22" i="4"/>
  <c r="L23" i="4"/>
  <c r="L24" i="4"/>
  <c r="K25" i="4"/>
  <c r="L14" i="4"/>
  <c r="I35" i="3"/>
  <c r="I36" i="3"/>
  <c r="I37" i="3"/>
  <c r="I38" i="3"/>
  <c r="I39" i="3"/>
  <c r="I34" i="3"/>
  <c r="D39" i="3"/>
  <c r="D24" i="3"/>
  <c r="D25" i="3"/>
  <c r="D26" i="3"/>
  <c r="D27" i="3"/>
  <c r="D28" i="3"/>
  <c r="D29" i="3"/>
  <c r="D23" i="3"/>
  <c r="C29" i="3"/>
  <c r="D14" i="3"/>
  <c r="D15" i="3"/>
  <c r="D16" i="3"/>
  <c r="D17" i="3"/>
  <c r="D18" i="3"/>
  <c r="D19" i="3"/>
  <c r="C19" i="3"/>
  <c r="D13" i="3" s="1"/>
</calcChain>
</file>

<file path=xl/sharedStrings.xml><?xml version="1.0" encoding="utf-8"?>
<sst xmlns="http://schemas.openxmlformats.org/spreadsheetml/2006/main" count="123" uniqueCount="47">
  <si>
    <t>TIPO DE INTERVENCIÓN</t>
  </si>
  <si>
    <t>ADMINISTRACIÓN</t>
  </si>
  <si>
    <t>LIQUIDACIÓN</t>
  </si>
  <si>
    <t>LIQUIDACIÓN FORZOSA ADMINISTRATIVA</t>
  </si>
  <si>
    <t>TOTAL</t>
  </si>
  <si>
    <t>DISUELTA SIN LIQUIDAR POR FUSIÓN</t>
  </si>
  <si>
    <t>EN PROCESO</t>
  </si>
  <si>
    <t>SUSPENDIDA</t>
  </si>
  <si>
    <t>TERMINADO</t>
  </si>
  <si>
    <t xml:space="preserve">TOMA DE POSESION </t>
  </si>
  <si>
    <t>OBJETO SOCIAL ACTIVO</t>
  </si>
  <si>
    <t xml:space="preserve">TIPO DE INTERVENCIÓN </t>
  </si>
  <si>
    <t>ORDEN LEVANTAMIENTO DE MEDIDA</t>
  </si>
  <si>
    <t>CANT. ORGANIZACIONES</t>
  </si>
  <si>
    <t>% PART</t>
  </si>
  <si>
    <t>CANT. ORG</t>
  </si>
  <si>
    <t>% PART.</t>
  </si>
  <si>
    <t>DEPARTAMENTO</t>
  </si>
  <si>
    <t>ANTIOQUIA</t>
  </si>
  <si>
    <t>CALDAS</t>
  </si>
  <si>
    <t>CAQUETÁ</t>
  </si>
  <si>
    <t>CUNDINAMARCA</t>
  </si>
  <si>
    <t>GUAJIRA</t>
  </si>
  <si>
    <t>META</t>
  </si>
  <si>
    <t>NORTE DE SANTANDER</t>
  </si>
  <si>
    <t>SANTANDER</t>
  </si>
  <si>
    <t>TOLIMA</t>
  </si>
  <si>
    <t>VALLE</t>
  </si>
  <si>
    <t>TOMA DE POSESION</t>
  </si>
  <si>
    <t xml:space="preserve">TERMINADO </t>
  </si>
  <si>
    <t xml:space="preserve">1. NÚMERO DE ORGANIZACIONES SOLIDARIAS POR TIPO DE INTERVENCIÓN,  ESTADO DE INTERVENCIÓN; TIPO DE INTERVENCIÓN Y ESTADO DE INTERVENCIÓN </t>
  </si>
  <si>
    <t>2. NÚMERO DE ORGANIZACIONES SOLIDARIAS SEGÚN TIPO DE INTERVENCIÓN POR DEPARTAMENTO</t>
  </si>
  <si>
    <t>3. NÚMERO DE ORGANIZACIONES SEGÚN ESTADO DE INTERVENCIÓN POR DEPARTAMENTO</t>
  </si>
  <si>
    <t>ESTADO DE INTERVENCIÓN</t>
  </si>
  <si>
    <t>SEGUIMIENTO</t>
  </si>
  <si>
    <t>Fuente: SUPERSOLIDARIAS - Entidades Intervenidas: Delegatura para la supervisión de la Actividad Financiera en el Cooperativismo.                                                                            Calculos propios UAEOS - Grupo de Planeacion y Estadistica.
El reporte tiene un alcance tematico exclusivo a Organizaciones Solidarias intervenidas por la Superintendencia de Economía Solidaria -Supersolidaria-</t>
  </si>
  <si>
    <t>ÍNDICE</t>
  </si>
  <si>
    <t>Fuente: SUPERSOLIDARIAS - Entidades Intervenidas: Delegatura para la supervisión de la Actividad Financiera en el Cooperativismo.                                                                              Calculos propios UAEOS - Grupo de Planeacion y Estadistica.
El reporte tiene un alcance tematico exclusivo a Organizaciones Solidarias intervenidas por la Superintendencia de Economía Solidaria -Supersolidaria-</t>
  </si>
  <si>
    <t>VIGILANCIA ESPECIAL</t>
  </si>
  <si>
    <t>BOYACÁ</t>
  </si>
  <si>
    <t>Fuente: SUPERSOLIDARIAS - Entidades Intervenidas: Delegatura para la supervisión de la Actividad Financiera en el Cooperativismo.                                                                                                                   Calculos propios UAEOS - Grupo de Planeacion y Estadistica.
El reporte tiene un alcance tematico exclusivo a Organizaciones Solidarias intervenidas por la Superintendencia de Economía Solidaria -Supersolidaria-</t>
  </si>
  <si>
    <t>Actualizado por la UAEOS al 31  de diciembre  de 2019</t>
  </si>
  <si>
    <t>ORGANIZACIONES SOLIDARIAS INTERVENIDAS POR DEPARTAMENTO Y TIPO DE INTERVENCIÓN  A 31  DE DICIEMBRE DE 2019</t>
  </si>
  <si>
    <t>ORGANIZACIONES SOLIDARIAS INTERVENIDAS POR DEPARTAMENTO Y TIPO DE INTERVENCIÓN A 31  DE DICIMBRE DE  2019</t>
  </si>
  <si>
    <t>ORGANIZACIONES SOLIDARIAS INTERVENIDAS A 31  DE DICIMBRE DE 2019</t>
  </si>
  <si>
    <t xml:space="preserve">ENTIDADES EN PROCESO DE INTERVENCIÓN FORZOSA ADMINISTRATIVA Y/O INSTITUDOS DE SALVAMENTO - DELEGATURA FINANCIERA </t>
  </si>
  <si>
    <t xml:space="preserve">DELEGATURA PARA LA SUPERVISIÓN DE LA ACTIVIDAD FINANCIERA DEL COOPERATIVISMO 
GRUPO DE ASUNTOS ESPECIALES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</si>
</sst>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##0"/>
    <numFmt numFmtId="165" formatCode="###0.0%"/>
    <numFmt numFmtId="166" formatCode="###0%"/>
    <numFmt numFmtId="167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010205"/>
      <name val="Arial"/>
      <family val="2"/>
    </font>
    <font>
      <b/>
      <sz val="10"/>
      <color rgb="FF01020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9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0">
    <xf numFmtId="0" fontId="0" fillId="0" borderId="0" xfId="0"/>
    <xf numFmtId="0" fontId="0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1" xfId="18" applyNumberFormat="1" applyFont="1" applyFill="1" applyBorder="1" applyAlignment="1">
      <alignment horizontal="center" vertical="top"/>
    </xf>
    <xf numFmtId="164" fontId="2" fillId="2" borderId="1" xfId="43" applyNumberFormat="1" applyFont="1" applyFill="1" applyBorder="1" applyAlignment="1">
      <alignment horizontal="center" vertical="top"/>
    </xf>
    <xf numFmtId="164" fontId="2" fillId="2" borderId="6" xfId="42" applyNumberFormat="1" applyFont="1" applyFill="1" applyBorder="1" applyAlignment="1">
      <alignment horizontal="center" vertical="top"/>
    </xf>
    <xf numFmtId="0" fontId="2" fillId="2" borderId="5" xfId="17" applyFont="1" applyFill="1" applyBorder="1" applyAlignment="1">
      <alignment horizontal="center" vertical="top" wrapText="1"/>
    </xf>
    <xf numFmtId="0" fontId="0" fillId="2" borderId="0" xfId="0" applyFont="1" applyFill="1" applyAlignment="1">
      <alignment horizontal="center" vertical="center"/>
    </xf>
    <xf numFmtId="167" fontId="2" fillId="2" borderId="1" xfId="1" applyNumberFormat="1" applyFont="1" applyFill="1" applyBorder="1" applyAlignment="1">
      <alignment horizontal="center" vertical="center"/>
    </xf>
    <xf numFmtId="167" fontId="2" fillId="2" borderId="24" xfId="1" applyNumberFormat="1" applyFont="1" applyFill="1" applyBorder="1" applyAlignment="1">
      <alignment horizontal="center" vertical="center"/>
    </xf>
    <xf numFmtId="165" fontId="2" fillId="2" borderId="24" xfId="47" applyNumberFormat="1" applyFont="1" applyFill="1" applyBorder="1" applyAlignment="1">
      <alignment horizontal="center" vertical="center"/>
    </xf>
    <xf numFmtId="165" fontId="2" fillId="2" borderId="11" xfId="48" applyNumberFormat="1" applyFont="1" applyFill="1" applyBorder="1" applyAlignment="1">
      <alignment horizontal="center" vertical="center"/>
    </xf>
    <xf numFmtId="0" fontId="3" fillId="3" borderId="8" xfId="38" applyFont="1" applyFill="1" applyBorder="1" applyAlignment="1">
      <alignment horizontal="center" vertical="center" wrapText="1"/>
    </xf>
    <xf numFmtId="0" fontId="3" fillId="3" borderId="8" xfId="39" applyFont="1" applyFill="1" applyBorder="1" applyAlignment="1">
      <alignment horizontal="center" vertical="center" wrapText="1"/>
    </xf>
    <xf numFmtId="0" fontId="3" fillId="3" borderId="9" xfId="40" applyFont="1" applyFill="1" applyBorder="1" applyAlignment="1">
      <alignment horizontal="center" vertical="center" wrapText="1"/>
    </xf>
    <xf numFmtId="167" fontId="2" fillId="2" borderId="26" xfId="1" applyNumberFormat="1" applyFont="1" applyFill="1" applyBorder="1" applyAlignment="1">
      <alignment horizontal="center" vertical="center"/>
    </xf>
    <xf numFmtId="0" fontId="3" fillId="3" borderId="27" xfId="22" applyFont="1" applyFill="1" applyBorder="1" applyAlignment="1">
      <alignment horizontal="center" vertical="center" wrapText="1"/>
    </xf>
    <xf numFmtId="167" fontId="3" fillId="3" borderId="28" xfId="1" applyNumberFormat="1" applyFont="1" applyFill="1" applyBorder="1" applyAlignment="1">
      <alignment horizontal="center" vertical="center"/>
    </xf>
    <xf numFmtId="166" fontId="3" fillId="3" borderId="28" xfId="51" applyNumberFormat="1" applyFont="1" applyFill="1" applyBorder="1" applyAlignment="1">
      <alignment horizontal="center" vertical="center"/>
    </xf>
    <xf numFmtId="166" fontId="3" fillId="3" borderId="29" xfId="52" applyNumberFormat="1" applyFont="1" applyFill="1" applyBorder="1" applyAlignment="1">
      <alignment horizontal="center" vertical="center"/>
    </xf>
    <xf numFmtId="164" fontId="2" fillId="2" borderId="24" xfId="13" applyNumberFormat="1" applyFont="1" applyFill="1" applyBorder="1" applyAlignment="1">
      <alignment horizontal="center" vertical="top"/>
    </xf>
    <xf numFmtId="164" fontId="2" fillId="2" borderId="24" xfId="41" applyNumberFormat="1" applyFont="1" applyFill="1" applyBorder="1" applyAlignment="1">
      <alignment horizontal="center" vertical="top"/>
    </xf>
    <xf numFmtId="0" fontId="3" fillId="3" borderId="8" xfId="33" applyFont="1" applyFill="1" applyBorder="1" applyAlignment="1">
      <alignment horizontal="center" vertical="center" wrapText="1"/>
    </xf>
    <xf numFmtId="0" fontId="3" fillId="3" borderId="8" xfId="34" applyFont="1" applyFill="1" applyBorder="1" applyAlignment="1">
      <alignment horizontal="center" vertical="center" wrapText="1"/>
    </xf>
    <xf numFmtId="0" fontId="3" fillId="3" borderId="9" xfId="34" applyFont="1" applyFill="1" applyBorder="1" applyAlignment="1">
      <alignment horizontal="center" vertical="center" wrapText="1"/>
    </xf>
    <xf numFmtId="164" fontId="2" fillId="2" borderId="26" xfId="18" applyNumberFormat="1" applyFont="1" applyFill="1" applyBorder="1" applyAlignment="1">
      <alignment horizontal="center" vertical="top"/>
    </xf>
    <xf numFmtId="164" fontId="2" fillId="2" borderId="26" xfId="43" applyNumberFormat="1" applyFont="1" applyFill="1" applyBorder="1" applyAlignment="1">
      <alignment horizontal="center" vertical="top"/>
    </xf>
    <xf numFmtId="0" fontId="4" fillId="3" borderId="27" xfId="22" applyFont="1" applyFill="1" applyBorder="1" applyAlignment="1">
      <alignment horizontal="center" vertical="top" wrapText="1"/>
    </xf>
    <xf numFmtId="164" fontId="4" fillId="3" borderId="28" xfId="23" applyNumberFormat="1" applyFont="1" applyFill="1" applyBorder="1" applyAlignment="1">
      <alignment horizontal="center" vertical="top"/>
    </xf>
    <xf numFmtId="164" fontId="4" fillId="3" borderId="28" xfId="45" applyNumberFormat="1" applyFont="1" applyFill="1" applyBorder="1" applyAlignment="1">
      <alignment horizontal="center" vertical="top"/>
    </xf>
    <xf numFmtId="0" fontId="2" fillId="2" borderId="14" xfId="12" applyFont="1" applyFill="1" applyBorder="1" applyAlignment="1">
      <alignment horizontal="center" vertical="top" wrapText="1"/>
    </xf>
    <xf numFmtId="165" fontId="2" fillId="2" borderId="11" xfId="2" applyNumberFormat="1" applyFont="1" applyFill="1" applyBorder="1" applyAlignment="1">
      <alignment horizontal="center" vertical="top"/>
    </xf>
    <xf numFmtId="0" fontId="3" fillId="3" borderId="27" xfId="7" applyFont="1" applyFill="1" applyBorder="1" applyAlignment="1">
      <alignment horizontal="center" wrapText="1"/>
    </xf>
    <xf numFmtId="0" fontId="3" fillId="3" borderId="28" xfId="8" applyFont="1" applyFill="1" applyBorder="1" applyAlignment="1">
      <alignment horizontal="center" wrapText="1"/>
    </xf>
    <xf numFmtId="0" fontId="3" fillId="3" borderId="29" xfId="9" applyFont="1" applyFill="1" applyBorder="1" applyAlignment="1">
      <alignment horizontal="center" wrapText="1"/>
    </xf>
    <xf numFmtId="0" fontId="2" fillId="2" borderId="25" xfId="17" applyFont="1" applyFill="1" applyBorder="1" applyAlignment="1">
      <alignment horizontal="center" vertical="top" wrapText="1"/>
    </xf>
    <xf numFmtId="0" fontId="3" fillId="3" borderId="27" xfId="22" applyFont="1" applyFill="1" applyBorder="1" applyAlignment="1">
      <alignment horizontal="center" vertical="top" wrapText="1"/>
    </xf>
    <xf numFmtId="164" fontId="3" fillId="3" borderId="28" xfId="23" applyNumberFormat="1" applyFont="1" applyFill="1" applyBorder="1" applyAlignment="1">
      <alignment horizontal="center" vertical="top"/>
    </xf>
    <xf numFmtId="10" fontId="2" fillId="2" borderId="11" xfId="2" applyNumberFormat="1" applyFont="1" applyFill="1" applyBorder="1" applyAlignment="1">
      <alignment horizontal="center" vertical="top"/>
    </xf>
    <xf numFmtId="0" fontId="2" fillId="0" borderId="14" xfId="12" applyFont="1" applyFill="1" applyBorder="1" applyAlignment="1">
      <alignment horizontal="center" vertical="top" wrapText="1"/>
    </xf>
    <xf numFmtId="0" fontId="2" fillId="0" borderId="5" xfId="17" applyFont="1" applyFill="1" applyBorder="1" applyAlignment="1">
      <alignment horizontal="center" vertical="top" wrapText="1"/>
    </xf>
    <xf numFmtId="0" fontId="2" fillId="0" borderId="25" xfId="17" applyFont="1" applyFill="1" applyBorder="1" applyAlignment="1">
      <alignment horizontal="center" vertical="top" wrapText="1"/>
    </xf>
    <xf numFmtId="0" fontId="2" fillId="0" borderId="14" xfId="12" applyFont="1" applyFill="1" applyBorder="1" applyAlignment="1">
      <alignment horizontal="center" vertical="center" wrapText="1"/>
    </xf>
    <xf numFmtId="0" fontId="2" fillId="0" borderId="5" xfId="17" applyFont="1" applyFill="1" applyBorder="1" applyAlignment="1">
      <alignment horizontal="center" vertical="center" wrapText="1"/>
    </xf>
    <xf numFmtId="0" fontId="2" fillId="0" borderId="25" xfId="17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0" fillId="2" borderId="0" xfId="0" applyFill="1"/>
    <xf numFmtId="0" fontId="0" fillId="2" borderId="10" xfId="0" applyFill="1" applyBorder="1"/>
    <xf numFmtId="0" fontId="0" fillId="2" borderId="2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0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3" xfId="0" applyFill="1" applyBorder="1"/>
    <xf numFmtId="0" fontId="0" fillId="2" borderId="20" xfId="0" applyFill="1" applyBorder="1"/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/>
    </xf>
    <xf numFmtId="0" fontId="0" fillId="2" borderId="32" xfId="0" applyFill="1" applyBorder="1"/>
    <xf numFmtId="0" fontId="0" fillId="2" borderId="32" xfId="0" applyFill="1" applyBorder="1" applyAlignment="1">
      <alignment vertical="center"/>
    </xf>
    <xf numFmtId="0" fontId="11" fillId="2" borderId="0" xfId="54" applyFont="1" applyFill="1" applyBorder="1" applyAlignment="1">
      <alignment vertical="top" wrapText="1"/>
    </xf>
    <xf numFmtId="0" fontId="9" fillId="2" borderId="0" xfId="54" applyFont="1" applyFill="1" applyBorder="1" applyAlignment="1">
      <alignment vertical="top" wrapText="1"/>
    </xf>
    <xf numFmtId="0" fontId="8" fillId="0" borderId="38" xfId="53" applyBorder="1" applyAlignment="1">
      <alignment horizontal="center"/>
    </xf>
    <xf numFmtId="164" fontId="2" fillId="2" borderId="5" xfId="18" applyNumberFormat="1" applyFont="1" applyFill="1" applyBorder="1" applyAlignment="1">
      <alignment horizontal="center" vertical="top"/>
    </xf>
    <xf numFmtId="9" fontId="3" fillId="3" borderId="29" xfId="2" applyFont="1" applyFill="1" applyBorder="1" applyAlignment="1">
      <alignment horizontal="center" vertical="top"/>
    </xf>
    <xf numFmtId="164" fontId="3" fillId="3" borderId="28" xfId="8" applyNumberFormat="1" applyFont="1" applyFill="1" applyBorder="1" applyAlignment="1">
      <alignment horizontal="center" wrapText="1"/>
    </xf>
    <xf numFmtId="0" fontId="3" fillId="3" borderId="1" xfId="38" applyFont="1" applyFill="1" applyBorder="1" applyAlignment="1">
      <alignment horizontal="center" vertical="center" wrapText="1"/>
    </xf>
    <xf numFmtId="0" fontId="3" fillId="3" borderId="1" xfId="39" applyFont="1" applyFill="1" applyBorder="1" applyAlignment="1">
      <alignment horizontal="center" vertical="center" wrapText="1"/>
    </xf>
    <xf numFmtId="0" fontId="3" fillId="3" borderId="1" xfId="40" applyFont="1" applyFill="1" applyBorder="1" applyAlignment="1">
      <alignment horizontal="center" vertical="center" wrapText="1"/>
    </xf>
    <xf numFmtId="0" fontId="2" fillId="0" borderId="1" xfId="12" applyFont="1" applyFill="1" applyBorder="1" applyAlignment="1">
      <alignment horizontal="center" vertical="center" wrapText="1"/>
    </xf>
    <xf numFmtId="165" fontId="2" fillId="2" borderId="1" xfId="47" applyNumberFormat="1" applyFont="1" applyFill="1" applyBorder="1" applyAlignment="1">
      <alignment horizontal="center" vertical="center"/>
    </xf>
    <xf numFmtId="165" fontId="2" fillId="2" borderId="1" xfId="48" applyNumberFormat="1" applyFont="1" applyFill="1" applyBorder="1" applyAlignment="1">
      <alignment horizontal="center" vertical="center"/>
    </xf>
    <xf numFmtId="0" fontId="2" fillId="0" borderId="1" xfId="17" applyFont="1" applyFill="1" applyBorder="1" applyAlignment="1">
      <alignment horizontal="center" vertical="center" wrapText="1"/>
    </xf>
    <xf numFmtId="0" fontId="3" fillId="3" borderId="1" xfId="22" applyFont="1" applyFill="1" applyBorder="1" applyAlignment="1">
      <alignment horizontal="center" vertical="center" wrapText="1"/>
    </xf>
    <xf numFmtId="167" fontId="3" fillId="3" borderId="1" xfId="1" applyNumberFormat="1" applyFont="1" applyFill="1" applyBorder="1" applyAlignment="1">
      <alignment horizontal="center" vertical="center"/>
    </xf>
    <xf numFmtId="166" fontId="3" fillId="3" borderId="1" xfId="51" applyNumberFormat="1" applyFont="1" applyFill="1" applyBorder="1" applyAlignment="1">
      <alignment horizontal="center" vertical="center"/>
    </xf>
    <xf numFmtId="166" fontId="3" fillId="3" borderId="1" xfId="52" applyNumberFormat="1" applyFont="1" applyFill="1" applyBorder="1" applyAlignment="1">
      <alignment horizontal="center" vertical="center"/>
    </xf>
    <xf numFmtId="0" fontId="10" fillId="2" borderId="34" xfId="54" applyFont="1" applyFill="1" applyBorder="1" applyAlignment="1">
      <alignment horizontal="center" vertical="top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2" borderId="0" xfId="53" applyFill="1" applyBorder="1" applyAlignment="1">
      <alignment horizontal="left" vertical="center" wrapText="1"/>
    </xf>
    <xf numFmtId="0" fontId="8" fillId="2" borderId="0" xfId="53" applyFill="1" applyBorder="1" applyAlignment="1">
      <alignment horizontal="left" wrapText="1"/>
    </xf>
    <xf numFmtId="0" fontId="8" fillId="2" borderId="0" xfId="53" applyFill="1" applyBorder="1" applyAlignment="1">
      <alignment horizontal="left" vertical="center"/>
    </xf>
    <xf numFmtId="0" fontId="10" fillId="2" borderId="0" xfId="54" applyFont="1" applyFill="1" applyBorder="1" applyAlignment="1">
      <alignment horizontal="left" vertical="top" wrapText="1"/>
    </xf>
    <xf numFmtId="0" fontId="9" fillId="2" borderId="0" xfId="54" applyFont="1" applyFill="1" applyBorder="1" applyAlignment="1">
      <alignment horizontal="left" vertical="top" wrapText="1"/>
    </xf>
    <xf numFmtId="0" fontId="3" fillId="3" borderId="16" xfId="35" applyFont="1" applyFill="1" applyBorder="1" applyAlignment="1">
      <alignment horizontal="center" vertical="center" wrapText="1"/>
    </xf>
    <xf numFmtId="0" fontId="3" fillId="3" borderId="21" xfId="35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3" fillId="3" borderId="1" xfId="34" applyFont="1" applyFill="1" applyBorder="1" applyAlignment="1">
      <alignment horizontal="center" vertical="center" wrapText="1"/>
    </xf>
    <xf numFmtId="0" fontId="3" fillId="3" borderId="1" xfId="27" applyFont="1" applyFill="1" applyBorder="1" applyAlignment="1">
      <alignment horizontal="center" vertical="center" wrapText="1"/>
    </xf>
    <xf numFmtId="0" fontId="3" fillId="3" borderId="1" xfId="32" applyFont="1" applyFill="1" applyBorder="1" applyAlignment="1">
      <alignment horizontal="center" vertical="center" wrapText="1"/>
    </xf>
    <xf numFmtId="0" fontId="3" fillId="3" borderId="1" xfId="37" applyFont="1" applyFill="1" applyBorder="1" applyAlignment="1">
      <alignment horizontal="center" vertical="center" wrapText="1"/>
    </xf>
    <xf numFmtId="0" fontId="3" fillId="3" borderId="1" xfId="33" applyFont="1" applyFill="1" applyBorder="1" applyAlignment="1">
      <alignment horizontal="center" vertical="center" wrapText="1"/>
    </xf>
    <xf numFmtId="0" fontId="3" fillId="3" borderId="1" xfId="28" applyFont="1" applyFill="1" applyBorder="1" applyAlignment="1">
      <alignment horizontal="center" vertical="center" wrapText="1"/>
    </xf>
    <xf numFmtId="0" fontId="9" fillId="2" borderId="22" xfId="54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18" xfId="0" applyFont="1" applyFill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0" fontId="0" fillId="2" borderId="23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3" fillId="3" borderId="2" xfId="27" applyFont="1" applyFill="1" applyBorder="1" applyAlignment="1">
      <alignment horizontal="center" vertical="center" wrapText="1"/>
    </xf>
    <xf numFmtId="0" fontId="3" fillId="3" borderId="5" xfId="32" applyFont="1" applyFill="1" applyBorder="1" applyAlignment="1">
      <alignment horizontal="center" vertical="center" wrapText="1"/>
    </xf>
    <xf numFmtId="0" fontId="3" fillId="3" borderId="7" xfId="37" applyFont="1" applyFill="1" applyBorder="1" applyAlignment="1">
      <alignment horizontal="center" vertical="center" wrapText="1"/>
    </xf>
    <xf numFmtId="0" fontId="3" fillId="3" borderId="3" xfId="28" applyFont="1" applyFill="1" applyBorder="1" applyAlignment="1">
      <alignment horizontal="center" vertical="center" wrapText="1"/>
    </xf>
    <xf numFmtId="0" fontId="3" fillId="3" borderId="3" xfId="29" applyFont="1" applyFill="1" applyBorder="1" applyAlignment="1">
      <alignment horizontal="center" vertical="center" wrapText="1"/>
    </xf>
    <xf numFmtId="0" fontId="3" fillId="3" borderId="4" xfId="30" applyFont="1" applyFill="1" applyBorder="1" applyAlignment="1">
      <alignment horizontal="center" vertical="center" wrapText="1"/>
    </xf>
    <xf numFmtId="0" fontId="3" fillId="3" borderId="6" xfId="35" applyFont="1" applyFill="1" applyBorder="1" applyAlignment="1">
      <alignment horizontal="center" vertical="center" wrapText="1"/>
    </xf>
  </cellXfs>
  <cellStyles count="96">
    <cellStyle name="Hipervínculo" xfId="53" builtinId="8"/>
    <cellStyle name="Millares" xfId="1" builtinId="3"/>
    <cellStyle name="Normal" xfId="0" builtinId="0"/>
    <cellStyle name="Porcentaje" xfId="2" builtinId="5"/>
    <cellStyle name="style1490126106719" xfId="54" xr:uid="{00000000-0005-0000-0000-000004000000}"/>
    <cellStyle name="style1524778606868" xfId="4" xr:uid="{00000000-0005-0000-0000-000005000000}"/>
    <cellStyle name="style1524778606930" xfId="5" xr:uid="{00000000-0005-0000-0000-000006000000}"/>
    <cellStyle name="style1524778607009" xfId="3" xr:uid="{00000000-0005-0000-0000-000007000000}"/>
    <cellStyle name="style1524778607071" xfId="6" xr:uid="{00000000-0005-0000-0000-000008000000}"/>
    <cellStyle name="style1524778607134" xfId="7" xr:uid="{00000000-0005-0000-0000-000009000000}"/>
    <cellStyle name="style1524778607196" xfId="8" xr:uid="{00000000-0005-0000-0000-00000A000000}"/>
    <cellStyle name="style1524778607259" xfId="9" xr:uid="{00000000-0005-0000-0000-00000B000000}"/>
    <cellStyle name="style1524778607321" xfId="10" xr:uid="{00000000-0005-0000-0000-00000C000000}"/>
    <cellStyle name="style1524778607384" xfId="11" xr:uid="{00000000-0005-0000-0000-00000D000000}"/>
    <cellStyle name="style1524778607462" xfId="16" xr:uid="{00000000-0005-0000-0000-00000E000000}"/>
    <cellStyle name="style1524778607524" xfId="21" xr:uid="{00000000-0005-0000-0000-00000F000000}"/>
    <cellStyle name="style1524778607587" xfId="12" xr:uid="{00000000-0005-0000-0000-000010000000}"/>
    <cellStyle name="style1524778607649" xfId="17" xr:uid="{00000000-0005-0000-0000-000011000000}"/>
    <cellStyle name="style1524778607712" xfId="22" xr:uid="{00000000-0005-0000-0000-000012000000}"/>
    <cellStyle name="style1524778607774" xfId="13" xr:uid="{00000000-0005-0000-0000-000013000000}"/>
    <cellStyle name="style1524778607837" xfId="14" xr:uid="{00000000-0005-0000-0000-000014000000}"/>
    <cellStyle name="style1524778607899" xfId="15" xr:uid="{00000000-0005-0000-0000-000015000000}"/>
    <cellStyle name="style1524778607962" xfId="18" xr:uid="{00000000-0005-0000-0000-000016000000}"/>
    <cellStyle name="style1524778608009" xfId="19" xr:uid="{00000000-0005-0000-0000-000017000000}"/>
    <cellStyle name="style1524778608071" xfId="20" xr:uid="{00000000-0005-0000-0000-000018000000}"/>
    <cellStyle name="style1524778608134" xfId="23" xr:uid="{00000000-0005-0000-0000-000019000000}"/>
    <cellStyle name="style1524778608196" xfId="24" xr:uid="{00000000-0005-0000-0000-00001A000000}"/>
    <cellStyle name="style1524778608259" xfId="25" xr:uid="{00000000-0005-0000-0000-00001B000000}"/>
    <cellStyle name="style1524778608727" xfId="26" xr:uid="{00000000-0005-0000-0000-00001C000000}"/>
    <cellStyle name="style1524778608774" xfId="27" xr:uid="{00000000-0005-0000-0000-00001D000000}"/>
    <cellStyle name="style1524778608805" xfId="31" xr:uid="{00000000-0005-0000-0000-00001E000000}"/>
    <cellStyle name="style1524778608868" xfId="32" xr:uid="{00000000-0005-0000-0000-00001F000000}"/>
    <cellStyle name="style1524778608930" xfId="36" xr:uid="{00000000-0005-0000-0000-000020000000}"/>
    <cellStyle name="style1524778608977" xfId="37" xr:uid="{00000000-0005-0000-0000-000021000000}"/>
    <cellStyle name="style1524778609040" xfId="28" xr:uid="{00000000-0005-0000-0000-000022000000}"/>
    <cellStyle name="style1524778609102" xfId="29" xr:uid="{00000000-0005-0000-0000-000023000000}"/>
    <cellStyle name="style1524778609149" xfId="30" xr:uid="{00000000-0005-0000-0000-000024000000}"/>
    <cellStyle name="style1524778609212" xfId="33" xr:uid="{00000000-0005-0000-0000-000025000000}"/>
    <cellStyle name="style1524778609259" xfId="34" xr:uid="{00000000-0005-0000-0000-000026000000}"/>
    <cellStyle name="style1524778609321" xfId="35" xr:uid="{00000000-0005-0000-0000-000027000000}"/>
    <cellStyle name="style1524778609368" xfId="38" xr:uid="{00000000-0005-0000-0000-000028000000}"/>
    <cellStyle name="style1524778609430" xfId="39" xr:uid="{00000000-0005-0000-0000-000029000000}"/>
    <cellStyle name="style1524778609477" xfId="40" xr:uid="{00000000-0005-0000-0000-00002A000000}"/>
    <cellStyle name="style1524778609540" xfId="41" xr:uid="{00000000-0005-0000-0000-00002B000000}"/>
    <cellStyle name="style1524778609587" xfId="42" xr:uid="{00000000-0005-0000-0000-00002C000000}"/>
    <cellStyle name="style1524778609634" xfId="43" xr:uid="{00000000-0005-0000-0000-00002D000000}"/>
    <cellStyle name="style1524778609665" xfId="44" xr:uid="{00000000-0005-0000-0000-00002E000000}"/>
    <cellStyle name="style1524778609727" xfId="45" xr:uid="{00000000-0005-0000-0000-00002F000000}"/>
    <cellStyle name="style1524778609759" xfId="46" xr:uid="{00000000-0005-0000-0000-000030000000}"/>
    <cellStyle name="style1524778609837" xfId="47" xr:uid="{00000000-0005-0000-0000-000031000000}"/>
    <cellStyle name="style1524778609884" xfId="48" xr:uid="{00000000-0005-0000-0000-000032000000}"/>
    <cellStyle name="style1524778609930" xfId="49" xr:uid="{00000000-0005-0000-0000-000033000000}"/>
    <cellStyle name="style1524778609977" xfId="50" xr:uid="{00000000-0005-0000-0000-000034000000}"/>
    <cellStyle name="style1524778610055" xfId="51" xr:uid="{00000000-0005-0000-0000-000035000000}"/>
    <cellStyle name="style1524778610087" xfId="52" xr:uid="{00000000-0005-0000-0000-000036000000}"/>
    <cellStyle name="style1570222464979" xfId="95" xr:uid="{41381E48-CFFC-4950-9CAB-7CEF84CA260E}"/>
    <cellStyle name="style1570222465073" xfId="94" xr:uid="{4F467E99-B7B0-4798-A0D7-BDF9CD5BF778}"/>
    <cellStyle name="style1570222465151" xfId="93" xr:uid="{BCF6EC77-6DE5-4122-9A93-2995640976C4}"/>
    <cellStyle name="style1570222465229" xfId="92" xr:uid="{DD7106F1-A3EA-4840-AE01-F8FA2F9D1F5D}"/>
    <cellStyle name="style1570222465307" xfId="72" xr:uid="{3647ADF5-06D6-403C-9D5E-80FA8B913BB2}"/>
    <cellStyle name="style1570222465385" xfId="66" xr:uid="{E0482B3A-EC51-4083-AF28-B8F21C319613}"/>
    <cellStyle name="style1570222465463" xfId="60" xr:uid="{FBB9B98F-3F54-4A71-A562-FD9B2CA18582}"/>
    <cellStyle name="style1570222465541" xfId="91" xr:uid="{00C7C672-4161-4EFC-B5F5-B05293D1BECF}"/>
    <cellStyle name="style1570222465604" xfId="65" xr:uid="{397D3171-29A6-433E-8821-B9289AA5F452}"/>
    <cellStyle name="style1570222465682" xfId="59" xr:uid="{5F4FE623-C9B9-49B8-8689-774704FDD7AC}"/>
    <cellStyle name="style1570222465760" xfId="70" xr:uid="{188619A4-096D-43FE-8F29-1F465216EFE9}"/>
    <cellStyle name="style1570222465823" xfId="67" xr:uid="{44D8052E-35BC-4441-9E54-A74751A507A3}"/>
    <cellStyle name="style1570222465885" xfId="64" xr:uid="{DFD92F05-3963-4AB8-9F16-7FAF3D1D6F66}"/>
    <cellStyle name="style1570222465963" xfId="61" xr:uid="{51D3EA13-D900-49D2-BB60-9D96AA36D962}"/>
    <cellStyle name="style1570222466041" xfId="58" xr:uid="{0E354DD5-4D31-4245-AC2C-001C5DE8C5B3}"/>
    <cellStyle name="style1570222466104" xfId="55" xr:uid="{72439283-92D2-483E-BDC8-B4444BBCDCE5}"/>
    <cellStyle name="style1570222466182" xfId="87" xr:uid="{8EB8AA65-4C4F-45FD-ACEE-55FB94FA6DC4}"/>
    <cellStyle name="style1570222466276" xfId="86" xr:uid="{E6917B2B-AE68-4ECC-A5F7-00DC2438B02E}"/>
    <cellStyle name="style1570222466338" xfId="82" xr:uid="{17B824A4-4E8C-48E2-ABF5-9024280E4587}"/>
    <cellStyle name="style1570222466401" xfId="81" xr:uid="{DC3DC8AB-DD5E-47D6-8C89-35458E222510}"/>
    <cellStyle name="style1570222466463" xfId="77" xr:uid="{007DEB01-690B-49D3-82CF-7516FB2BC05B}"/>
    <cellStyle name="style1570222466526" xfId="76" xr:uid="{2052BF1A-EAD6-435F-A5D7-A1FB37D3E48B}"/>
    <cellStyle name="style1570222466588" xfId="85" xr:uid="{C75D3405-5B62-40F2-BC95-6CB4DC6F11FE}"/>
    <cellStyle name="style1570222466666" xfId="84" xr:uid="{0F09ADEE-84B3-455C-A334-E90AB055A65F}"/>
    <cellStyle name="style1570222466729" xfId="83" xr:uid="{06F515FA-C414-4B4F-AC18-B48D4DC9B944}"/>
    <cellStyle name="style1570222466791" xfId="80" xr:uid="{B8E1023F-2708-4FBC-9D49-B0FCC85CA0AD}"/>
    <cellStyle name="style1570222466838" xfId="79" xr:uid="{0B5EAA59-2380-4DDF-B5F3-DE523FAA757E}"/>
    <cellStyle name="style1570222466901" xfId="78" xr:uid="{C5AACA79-D935-40B7-A65D-269A56572DD2}"/>
    <cellStyle name="style1570222466963" xfId="75" xr:uid="{8CD1C548-F78D-4FB2-B4E8-8B7749C9C9AA}"/>
    <cellStyle name="style1570222467026" xfId="74" xr:uid="{4098830F-298C-4180-812E-990F957FFB3C}"/>
    <cellStyle name="style1570222467104" xfId="73" xr:uid="{EEDE9688-1D03-4EDA-8D9C-B8D69E57B22A}"/>
    <cellStyle name="style1570222467166" xfId="68" xr:uid="{857F9DB4-7782-4855-88CF-6312F28C78C1}"/>
    <cellStyle name="style1570222467229" xfId="90" xr:uid="{4EEA7B51-358E-4238-A8BA-B37CB5F00709}"/>
    <cellStyle name="style1570222467276" xfId="62" xr:uid="{8D8E6684-397D-45B9-A8CA-0E7ABAE0FA5E}"/>
    <cellStyle name="style1570222467338" xfId="89" xr:uid="{3BE5103B-A226-459B-88C8-0BCA6BAE1937}"/>
    <cellStyle name="style1570222467401" xfId="56" xr:uid="{A2C5D1C1-8E5A-49A9-BADE-E821C13D21F9}"/>
    <cellStyle name="style1570222467463" xfId="88" xr:uid="{449F1A3D-DEE0-4A2D-A9CE-5DE0507F9CEF}"/>
    <cellStyle name="style1570222467526" xfId="71" xr:uid="{8DD2181D-A04A-4EAF-AC3A-8B9341D1E2D5}"/>
    <cellStyle name="style1570222467573" xfId="69" xr:uid="{21265BA3-0508-47B4-B649-AA76655298EB}"/>
    <cellStyle name="style1570222467619" xfId="63" xr:uid="{C79EE59D-DC49-48B8-A1AF-2A81E6607C30}"/>
    <cellStyle name="style1570222467698" xfId="57" xr:uid="{89B99DE2-0976-4405-8C22-D9F23D4590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346364</xdr:colOff>
      <xdr:row>1</xdr:row>
      <xdr:rowOff>181841</xdr:rowOff>
    </xdr:from>
    <xdr:to>
      <xdr:col>5</xdr:col>
      <xdr:colOff>65059</xdr:colOff>
      <xdr:row>5</xdr:row>
      <xdr:rowOff>866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93DD0C-69FE-4A18-8C39-6615327B47B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364" y="381000"/>
          <a:ext cx="2766695" cy="581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404813</xdr:colOff>
      <xdr:row>2</xdr:row>
      <xdr:rowOff>35719</xdr:rowOff>
    </xdr:from>
    <xdr:to>
      <xdr:col>2</xdr:col>
      <xdr:colOff>575945</xdr:colOff>
      <xdr:row>5</xdr:row>
      <xdr:rowOff>45244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3EFCBE1-F3C2-4871-90AC-CDB9CDD71F7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813" y="392907"/>
          <a:ext cx="2766695" cy="581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95250</xdr:rowOff>
    </xdr:from>
    <xdr:to>
      <xdr:col>4</xdr:col>
      <xdr:colOff>488156</xdr:colOff>
      <xdr:row>5</xdr:row>
      <xdr:rowOff>71438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A8F5B4-5B43-4854-AA43-27062400197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297656"/>
          <a:ext cx="3071812" cy="7381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1</xdr:rowOff>
    </xdr:from>
    <xdr:to>
      <xdr:col>3</xdr:col>
      <xdr:colOff>433070</xdr:colOff>
      <xdr:row>5</xdr:row>
      <xdr:rowOff>9526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1299AD-EB1B-4453-8846-C3DDF03A6C9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392907"/>
          <a:ext cx="2766695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B1:J23"/>
  <sheetViews>
    <sheetView tabSelected="1" zoomScale="110" zoomScaleNormal="110" workbookViewId="0">
      <selection activeCell="B12" sqref="B12:J13"/>
    </sheetView>
  </sheetViews>
  <sheetFormatPr baseColWidth="10" defaultRowHeight="15" x14ac:dyDescent="0.25"/>
  <cols>
    <col min="1" max="16384" width="11.42578125" style="49"/>
  </cols>
  <sheetData>
    <row r="1" spans="2:10" ht="15.75" thickBot="1" x14ac:dyDescent="0.3"/>
    <row r="2" spans="2:10" x14ac:dyDescent="0.25">
      <c r="B2" s="50"/>
      <c r="C2" s="51"/>
      <c r="D2" s="51"/>
      <c r="E2" s="51"/>
      <c r="F2" s="51"/>
      <c r="G2" s="51"/>
      <c r="H2" s="51"/>
      <c r="I2" s="51"/>
      <c r="J2" s="52"/>
    </row>
    <row r="3" spans="2:10" x14ac:dyDescent="0.25">
      <c r="B3" s="53"/>
      <c r="C3" s="54"/>
      <c r="D3" s="54"/>
      <c r="E3" s="54"/>
      <c r="F3" s="54"/>
      <c r="G3" s="54"/>
      <c r="H3" s="54"/>
      <c r="I3" s="54"/>
      <c r="J3" s="55"/>
    </row>
    <row r="4" spans="2:10" x14ac:dyDescent="0.25">
      <c r="B4" s="53"/>
      <c r="C4" s="54"/>
      <c r="D4" s="54"/>
      <c r="E4" s="54"/>
      <c r="F4" s="54"/>
      <c r="G4" s="54"/>
      <c r="H4" s="54"/>
      <c r="I4" s="54"/>
      <c r="J4" s="55"/>
    </row>
    <row r="5" spans="2:10" x14ac:dyDescent="0.25">
      <c r="B5" s="53"/>
      <c r="C5" s="54"/>
      <c r="D5" s="54"/>
      <c r="E5" s="54"/>
      <c r="F5" s="54"/>
      <c r="G5" s="54"/>
      <c r="H5" s="54"/>
      <c r="I5" s="54"/>
      <c r="J5" s="55"/>
    </row>
    <row r="6" spans="2:10" x14ac:dyDescent="0.25">
      <c r="B6" s="53"/>
      <c r="C6" s="54"/>
      <c r="D6" s="54"/>
      <c r="E6" s="54"/>
      <c r="F6" s="54"/>
      <c r="G6" s="54"/>
      <c r="H6" s="54"/>
      <c r="I6" s="54"/>
      <c r="J6" s="55"/>
    </row>
    <row r="7" spans="2:10" ht="15.75" thickBot="1" x14ac:dyDescent="0.3">
      <c r="B7" s="56"/>
      <c r="C7" s="57"/>
      <c r="D7" s="57"/>
      <c r="E7" s="57"/>
      <c r="F7" s="57"/>
      <c r="G7" s="57"/>
      <c r="H7" s="57"/>
      <c r="I7" s="57"/>
      <c r="J7" s="58"/>
    </row>
    <row r="8" spans="2:10" x14ac:dyDescent="0.25">
      <c r="B8" s="54"/>
      <c r="C8" s="54"/>
      <c r="D8" s="54"/>
      <c r="E8" s="54"/>
      <c r="F8" s="54"/>
      <c r="G8" s="54"/>
      <c r="H8" s="54"/>
      <c r="I8" s="54"/>
    </row>
    <row r="9" spans="2:10" ht="15" customHeight="1" x14ac:dyDescent="0.25">
      <c r="B9" s="81" t="s">
        <v>45</v>
      </c>
      <c r="C9" s="82"/>
      <c r="D9" s="82"/>
      <c r="E9" s="82"/>
      <c r="F9" s="82"/>
      <c r="G9" s="82"/>
      <c r="H9" s="82"/>
      <c r="I9" s="82"/>
      <c r="J9" s="83"/>
    </row>
    <row r="10" spans="2:10" x14ac:dyDescent="0.25">
      <c r="B10" s="84"/>
      <c r="C10" s="85"/>
      <c r="D10" s="85"/>
      <c r="E10" s="85"/>
      <c r="F10" s="85"/>
      <c r="G10" s="85"/>
      <c r="H10" s="85"/>
      <c r="I10" s="85"/>
      <c r="J10" s="86"/>
    </row>
    <row r="11" spans="2:10" x14ac:dyDescent="0.25">
      <c r="B11" s="54"/>
      <c r="C11" s="54"/>
      <c r="D11" s="54"/>
      <c r="E11" s="54"/>
      <c r="F11" s="54"/>
      <c r="G11" s="54"/>
      <c r="H11" s="54"/>
      <c r="I11" s="54"/>
    </row>
    <row r="12" spans="2:10" ht="15" customHeight="1" x14ac:dyDescent="0.25">
      <c r="B12" s="87" t="s">
        <v>46</v>
      </c>
      <c r="C12" s="87"/>
      <c r="D12" s="87"/>
      <c r="E12" s="87"/>
      <c r="F12" s="87"/>
      <c r="G12" s="87"/>
      <c r="H12" s="87"/>
      <c r="I12" s="87"/>
      <c r="J12" s="87"/>
    </row>
    <row r="13" spans="2:10" x14ac:dyDescent="0.25">
      <c r="B13" s="88"/>
      <c r="C13" s="88"/>
      <c r="D13" s="88"/>
      <c r="E13" s="88"/>
      <c r="F13" s="88"/>
      <c r="G13" s="88"/>
      <c r="H13" s="88"/>
      <c r="I13" s="88"/>
      <c r="J13" s="88"/>
    </row>
    <row r="14" spans="2:10" x14ac:dyDescent="0.25">
      <c r="B14" s="59"/>
      <c r="C14" s="59"/>
      <c r="D14" s="59"/>
      <c r="E14" s="59"/>
      <c r="F14" s="59"/>
      <c r="G14" s="59"/>
      <c r="H14" s="59"/>
      <c r="I14" s="59"/>
      <c r="J14" s="54"/>
    </row>
    <row r="15" spans="2:10" ht="15" customHeight="1" x14ac:dyDescent="0.25">
      <c r="B15" s="60"/>
      <c r="C15" s="89" t="s">
        <v>30</v>
      </c>
      <c r="D15" s="89"/>
      <c r="E15" s="89"/>
      <c r="F15" s="89"/>
      <c r="G15" s="89"/>
      <c r="H15" s="89"/>
      <c r="I15" s="89"/>
      <c r="J15" s="54"/>
    </row>
    <row r="16" spans="2:10" x14ac:dyDescent="0.25">
      <c r="B16" s="60"/>
      <c r="C16" s="89"/>
      <c r="D16" s="89"/>
      <c r="E16" s="89"/>
      <c r="F16" s="89"/>
      <c r="G16" s="89"/>
      <c r="H16" s="89"/>
      <c r="I16" s="89"/>
      <c r="J16" s="54"/>
    </row>
    <row r="17" spans="2:10" x14ac:dyDescent="0.25">
      <c r="B17" s="60"/>
      <c r="C17" s="54"/>
      <c r="D17" s="54"/>
      <c r="E17" s="54"/>
      <c r="F17" s="54"/>
      <c r="G17" s="54"/>
      <c r="H17" s="54"/>
      <c r="I17" s="54"/>
      <c r="J17" s="54"/>
    </row>
    <row r="18" spans="2:10" x14ac:dyDescent="0.25">
      <c r="B18" s="60"/>
      <c r="C18" s="90" t="s">
        <v>31</v>
      </c>
      <c r="D18" s="90"/>
      <c r="E18" s="90"/>
      <c r="F18" s="90"/>
      <c r="G18" s="90"/>
      <c r="H18" s="90"/>
      <c r="I18" s="90"/>
      <c r="J18" s="54"/>
    </row>
    <row r="19" spans="2:10" x14ac:dyDescent="0.25">
      <c r="B19" s="60"/>
      <c r="C19" s="90"/>
      <c r="D19" s="90"/>
      <c r="E19" s="90"/>
      <c r="F19" s="90"/>
      <c r="G19" s="90"/>
      <c r="H19" s="90"/>
      <c r="I19" s="90"/>
      <c r="J19" s="54"/>
    </row>
    <row r="20" spans="2:10" x14ac:dyDescent="0.25">
      <c r="B20" s="54"/>
      <c r="C20" s="54"/>
      <c r="D20" s="54"/>
      <c r="E20" s="54"/>
      <c r="F20" s="54"/>
      <c r="G20" s="54"/>
      <c r="H20" s="54"/>
      <c r="I20" s="54"/>
      <c r="J20" s="54"/>
    </row>
    <row r="21" spans="2:10" x14ac:dyDescent="0.25">
      <c r="B21" s="54"/>
      <c r="C21" s="91" t="s">
        <v>32</v>
      </c>
      <c r="D21" s="91"/>
      <c r="E21" s="91"/>
      <c r="F21" s="91"/>
      <c r="G21" s="91"/>
      <c r="H21" s="91"/>
      <c r="I21" s="91"/>
      <c r="J21" s="54"/>
    </row>
    <row r="22" spans="2:10" x14ac:dyDescent="0.25">
      <c r="B22" s="61"/>
      <c r="C22" s="62"/>
      <c r="D22" s="62"/>
      <c r="E22" s="62"/>
      <c r="F22" s="62"/>
      <c r="G22" s="62"/>
      <c r="H22" s="62"/>
      <c r="I22" s="62"/>
      <c r="J22" s="61"/>
    </row>
    <row r="23" spans="2:10" ht="15" customHeight="1" x14ac:dyDescent="0.25">
      <c r="B23" s="80" t="s">
        <v>41</v>
      </c>
      <c r="C23" s="80"/>
      <c r="D23" s="80"/>
      <c r="E23" s="80"/>
    </row>
  </sheetData>
  <mergeCells count="6">
    <mergeCell ref="B23:E23"/>
    <mergeCell ref="B9:J10"/>
    <mergeCell ref="B12:J13"/>
    <mergeCell ref="C15:I16"/>
    <mergeCell ref="C18:I19"/>
    <mergeCell ref="C21:I21"/>
  </mergeCells>
  <hyperlinks>
    <hyperlink ref="C15:I16" location="'1. TIPO_ESTADO_INTERVENCIÓN'!A1" display="1. NÚMERO DE ORGANIZACIONES SOLIDARIAS POR TIPO DE INTERVENCIÓN,  ESTADO DE INTERVENCIÓN; TIPO DE INTERVENCIÓN Y ESTADO DE INTERVENCIÓN " xr:uid="{00000000-0004-0000-0000-000000000000}"/>
    <hyperlink ref="C18:I19" location="'2. TIPO_INTERVENCIÓN_DEP'!A1" display="2. NÚMERO DE ORGANIZACIONES SOLIDARIAS SEGÚN TIPO DE INTERVENCIÓN POR DEPARTAMENTO" xr:uid="{00000000-0004-0000-0000-000001000000}"/>
    <hyperlink ref="C21:I21" location="'3. ESTADO_INTERVENCIÓN_DEP'!A1" display="3. NÚMERO DE ORGANIZACIONES SEGÚN ESTADO DE INTERVENCIÓN POR DEPARTAMENTO" xr:uid="{00000000-0004-0000-0000-000002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45"/>
  <sheetViews>
    <sheetView zoomScale="80" zoomScaleNormal="80" workbookViewId="0">
      <selection activeCell="J40" sqref="J40"/>
    </sheetView>
  </sheetViews>
  <sheetFormatPr baseColWidth="10" defaultColWidth="45.85546875" defaultRowHeight="12.75" x14ac:dyDescent="0.2"/>
  <cols>
    <col min="1" max="1" width="11.42578125" style="2" customWidth="1"/>
    <col min="2" max="2" width="38.85546875" style="3" bestFit="1" customWidth="1"/>
    <col min="3" max="3" width="35" style="3" bestFit="1" customWidth="1"/>
    <col min="4" max="4" width="13.42578125" style="3" bestFit="1" customWidth="1"/>
    <col min="5" max="5" width="23.5703125" style="3" bestFit="1" customWidth="1"/>
    <col min="6" max="6" width="13" style="3" bestFit="1" customWidth="1"/>
    <col min="7" max="7" width="11.85546875" style="3" bestFit="1" customWidth="1"/>
    <col min="8" max="8" width="13.7109375" style="3" bestFit="1" customWidth="1"/>
    <col min="9" max="9" width="7.28515625" style="3" bestFit="1" customWidth="1"/>
    <col min="10" max="11" width="45.85546875" style="3"/>
    <col min="12" max="16384" width="45.85546875" style="2"/>
  </cols>
  <sheetData>
    <row r="1" spans="2:4" ht="13.5" thickBot="1" x14ac:dyDescent="0.25"/>
    <row r="2" spans="2:4" ht="15" customHeight="1" x14ac:dyDescent="0.2">
      <c r="B2" s="98"/>
      <c r="C2" s="99"/>
      <c r="D2" s="46"/>
    </row>
    <row r="3" spans="2:4" ht="15" customHeight="1" x14ac:dyDescent="0.2">
      <c r="B3" s="100"/>
      <c r="C3" s="101"/>
      <c r="D3" s="47"/>
    </row>
    <row r="4" spans="2:4" ht="15" customHeight="1" x14ac:dyDescent="0.2">
      <c r="B4" s="100"/>
      <c r="C4" s="101"/>
      <c r="D4" s="47"/>
    </row>
    <row r="5" spans="2:4" ht="15" customHeight="1" x14ac:dyDescent="0.2">
      <c r="B5" s="100"/>
      <c r="C5" s="101"/>
      <c r="D5" s="47"/>
    </row>
    <row r="6" spans="2:4" ht="15" customHeight="1" x14ac:dyDescent="0.2">
      <c r="B6" s="100"/>
      <c r="C6" s="101"/>
      <c r="D6" s="47"/>
    </row>
    <row r="7" spans="2:4" ht="15" customHeight="1" thickBot="1" x14ac:dyDescent="0.25">
      <c r="B7" s="102"/>
      <c r="C7" s="103"/>
      <c r="D7" s="48"/>
    </row>
    <row r="9" spans="2:4" x14ac:dyDescent="0.2">
      <c r="B9" s="107" t="s">
        <v>44</v>
      </c>
      <c r="C9" s="107"/>
    </row>
    <row r="10" spans="2:4" x14ac:dyDescent="0.2">
      <c r="B10" s="107"/>
      <c r="C10" s="107"/>
    </row>
    <row r="11" spans="2:4" ht="13.5" thickBot="1" x14ac:dyDescent="0.25"/>
    <row r="12" spans="2:4" ht="13.5" thickBot="1" x14ac:dyDescent="0.25">
      <c r="B12" s="33" t="s">
        <v>0</v>
      </c>
      <c r="C12" s="34" t="s">
        <v>13</v>
      </c>
      <c r="D12" s="35" t="s">
        <v>14</v>
      </c>
    </row>
    <row r="13" spans="2:4" x14ac:dyDescent="0.2">
      <c r="B13" s="31" t="s">
        <v>1</v>
      </c>
      <c r="C13" s="21">
        <v>1</v>
      </c>
      <c r="D13" s="32">
        <f>C13/$C$19</f>
        <v>1.2500000000000001E-2</v>
      </c>
    </row>
    <row r="14" spans="2:4" x14ac:dyDescent="0.2">
      <c r="B14" s="7" t="s">
        <v>2</v>
      </c>
      <c r="C14" s="4">
        <v>5</v>
      </c>
      <c r="D14" s="32">
        <f t="shared" ref="D14:D19" si="0">C14/$C$19</f>
        <v>6.25E-2</v>
      </c>
    </row>
    <row r="15" spans="2:4" x14ac:dyDescent="0.2">
      <c r="B15" s="7" t="s">
        <v>3</v>
      </c>
      <c r="C15" s="4">
        <v>66</v>
      </c>
      <c r="D15" s="32">
        <f t="shared" si="0"/>
        <v>0.82499999999999996</v>
      </c>
    </row>
    <row r="16" spans="2:4" x14ac:dyDescent="0.2">
      <c r="B16" s="7" t="s">
        <v>12</v>
      </c>
      <c r="C16" s="4">
        <v>5</v>
      </c>
      <c r="D16" s="32">
        <f t="shared" si="0"/>
        <v>6.25E-2</v>
      </c>
    </row>
    <row r="17" spans="2:9" x14ac:dyDescent="0.2">
      <c r="B17" s="36" t="s">
        <v>9</v>
      </c>
      <c r="C17" s="26">
        <v>2</v>
      </c>
      <c r="D17" s="32">
        <f t="shared" si="0"/>
        <v>2.5000000000000001E-2</v>
      </c>
    </row>
    <row r="18" spans="2:9" ht="13.5" thickBot="1" x14ac:dyDescent="0.25">
      <c r="B18" s="66" t="s">
        <v>38</v>
      </c>
      <c r="C18" s="4">
        <v>1</v>
      </c>
      <c r="D18" s="32">
        <f t="shared" si="0"/>
        <v>1.2500000000000001E-2</v>
      </c>
    </row>
    <row r="19" spans="2:9" ht="13.5" thickBot="1" x14ac:dyDescent="0.25">
      <c r="B19" s="37" t="s">
        <v>4</v>
      </c>
      <c r="C19" s="38">
        <f>SUM(C13:C18)</f>
        <v>80</v>
      </c>
      <c r="D19" s="67">
        <f t="shared" si="0"/>
        <v>1</v>
      </c>
    </row>
    <row r="21" spans="2:9" ht="13.5" thickBot="1" x14ac:dyDescent="0.25"/>
    <row r="22" spans="2:9" ht="13.5" thickBot="1" x14ac:dyDescent="0.25">
      <c r="B22" s="33" t="s">
        <v>33</v>
      </c>
      <c r="C22" s="34" t="s">
        <v>13</v>
      </c>
      <c r="D22" s="35" t="s">
        <v>14</v>
      </c>
    </row>
    <row r="23" spans="2:9" x14ac:dyDescent="0.2">
      <c r="B23" s="31" t="s">
        <v>5</v>
      </c>
      <c r="C23" s="21">
        <v>1</v>
      </c>
      <c r="D23" s="39">
        <f>C23/$C$29</f>
        <v>1.2500000000000001E-2</v>
      </c>
    </row>
    <row r="24" spans="2:9" x14ac:dyDescent="0.2">
      <c r="B24" s="7" t="s">
        <v>6</v>
      </c>
      <c r="C24" s="4">
        <v>3</v>
      </c>
      <c r="D24" s="39">
        <f t="shared" ref="D24:D29" si="1">C24/$C$29</f>
        <v>3.7499999999999999E-2</v>
      </c>
    </row>
    <row r="25" spans="2:9" x14ac:dyDescent="0.2">
      <c r="B25" s="7" t="s">
        <v>10</v>
      </c>
      <c r="C25" s="4">
        <v>5</v>
      </c>
      <c r="D25" s="39">
        <f t="shared" si="1"/>
        <v>6.25E-2</v>
      </c>
    </row>
    <row r="26" spans="2:9" x14ac:dyDescent="0.2">
      <c r="B26" s="7" t="s">
        <v>7</v>
      </c>
      <c r="C26" s="4">
        <v>5</v>
      </c>
      <c r="D26" s="39">
        <f t="shared" si="1"/>
        <v>6.25E-2</v>
      </c>
    </row>
    <row r="27" spans="2:9" x14ac:dyDescent="0.2">
      <c r="B27" s="7" t="s">
        <v>8</v>
      </c>
      <c r="C27" s="4">
        <v>64</v>
      </c>
      <c r="D27" s="39">
        <f t="shared" si="1"/>
        <v>0.8</v>
      </c>
    </row>
    <row r="28" spans="2:9" ht="13.5" thickBot="1" x14ac:dyDescent="0.25">
      <c r="B28" s="7" t="s">
        <v>34</v>
      </c>
      <c r="C28" s="4">
        <v>2</v>
      </c>
      <c r="D28" s="39">
        <f t="shared" si="1"/>
        <v>2.5000000000000001E-2</v>
      </c>
    </row>
    <row r="29" spans="2:9" ht="13.5" thickBot="1" x14ac:dyDescent="0.25">
      <c r="B29" s="33" t="s">
        <v>4</v>
      </c>
      <c r="C29" s="68">
        <f>SUM(C23:C28)</f>
        <v>80</v>
      </c>
      <c r="D29" s="67">
        <f t="shared" si="1"/>
        <v>1</v>
      </c>
    </row>
    <row r="31" spans="2:9" ht="13.5" thickBot="1" x14ac:dyDescent="0.25"/>
    <row r="32" spans="2:9" x14ac:dyDescent="0.2">
      <c r="B32" s="96" t="s">
        <v>11</v>
      </c>
      <c r="C32" s="104" t="s">
        <v>33</v>
      </c>
      <c r="D32" s="105"/>
      <c r="E32" s="105"/>
      <c r="F32" s="105"/>
      <c r="G32" s="105"/>
      <c r="H32" s="106"/>
      <c r="I32" s="94" t="s">
        <v>4</v>
      </c>
    </row>
    <row r="33" spans="2:9" ht="13.5" thickBot="1" x14ac:dyDescent="0.25">
      <c r="B33" s="97"/>
      <c r="C33" s="23" t="s">
        <v>5</v>
      </c>
      <c r="D33" s="24" t="s">
        <v>6</v>
      </c>
      <c r="E33" s="24" t="s">
        <v>10</v>
      </c>
      <c r="F33" s="24" t="s">
        <v>7</v>
      </c>
      <c r="G33" s="24" t="s">
        <v>29</v>
      </c>
      <c r="H33" s="25" t="s">
        <v>34</v>
      </c>
      <c r="I33" s="95"/>
    </row>
    <row r="34" spans="2:9" x14ac:dyDescent="0.2">
      <c r="B34" s="40" t="s">
        <v>1</v>
      </c>
      <c r="C34" s="21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6">
        <f>SUM(C34:H34)</f>
        <v>1</v>
      </c>
    </row>
    <row r="35" spans="2:9" x14ac:dyDescent="0.2">
      <c r="B35" s="41" t="s">
        <v>2</v>
      </c>
      <c r="C35" s="4">
        <v>0</v>
      </c>
      <c r="D35" s="5">
        <v>0</v>
      </c>
      <c r="E35" s="5">
        <v>0</v>
      </c>
      <c r="F35" s="5">
        <v>5</v>
      </c>
      <c r="G35" s="5">
        <v>0</v>
      </c>
      <c r="H35" s="5">
        <v>0</v>
      </c>
      <c r="I35" s="6">
        <f t="shared" ref="I35:I39" si="2">SUM(C35:H35)</f>
        <v>5</v>
      </c>
    </row>
    <row r="36" spans="2:9" x14ac:dyDescent="0.2">
      <c r="B36" s="41" t="s">
        <v>3</v>
      </c>
      <c r="C36" s="4">
        <v>0</v>
      </c>
      <c r="D36" s="5">
        <v>0</v>
      </c>
      <c r="E36" s="5">
        <v>0</v>
      </c>
      <c r="F36" s="5">
        <v>0</v>
      </c>
      <c r="G36" s="5">
        <v>64</v>
      </c>
      <c r="H36" s="5">
        <v>2</v>
      </c>
      <c r="I36" s="6">
        <f t="shared" si="2"/>
        <v>66</v>
      </c>
    </row>
    <row r="37" spans="2:9" x14ac:dyDescent="0.2">
      <c r="B37" s="41" t="s">
        <v>12</v>
      </c>
      <c r="C37" s="4">
        <v>0</v>
      </c>
      <c r="D37" s="5">
        <v>0</v>
      </c>
      <c r="E37" s="5">
        <v>5</v>
      </c>
      <c r="F37" s="5">
        <v>0</v>
      </c>
      <c r="G37" s="5">
        <v>0</v>
      </c>
      <c r="H37" s="5">
        <v>0</v>
      </c>
      <c r="I37" s="6">
        <f t="shared" si="2"/>
        <v>5</v>
      </c>
    </row>
    <row r="38" spans="2:9" ht="13.5" thickBot="1" x14ac:dyDescent="0.25">
      <c r="B38" s="42" t="s">
        <v>9</v>
      </c>
      <c r="C38" s="26">
        <v>0</v>
      </c>
      <c r="D38" s="27">
        <v>3</v>
      </c>
      <c r="E38" s="27">
        <v>0</v>
      </c>
      <c r="F38" s="27">
        <v>0</v>
      </c>
      <c r="G38" s="27">
        <v>0</v>
      </c>
      <c r="H38" s="27">
        <v>0</v>
      </c>
      <c r="I38" s="6">
        <f t="shared" si="2"/>
        <v>3</v>
      </c>
    </row>
    <row r="39" spans="2:9" ht="15.75" customHeight="1" thickBot="1" x14ac:dyDescent="0.25">
      <c r="B39" s="28" t="s">
        <v>4</v>
      </c>
      <c r="C39" s="29">
        <v>1</v>
      </c>
      <c r="D39" s="30">
        <f>SUM(D34:D38)</f>
        <v>3</v>
      </c>
      <c r="E39" s="30">
        <v>5</v>
      </c>
      <c r="F39" s="30">
        <v>5</v>
      </c>
      <c r="G39" s="30">
        <v>64</v>
      </c>
      <c r="H39" s="30">
        <v>2</v>
      </c>
      <c r="I39" s="30">
        <f t="shared" si="2"/>
        <v>80</v>
      </c>
    </row>
    <row r="40" spans="2:9" x14ac:dyDescent="0.2">
      <c r="B40" s="93" t="s">
        <v>35</v>
      </c>
      <c r="C40" s="93"/>
      <c r="D40" s="93"/>
      <c r="E40" s="93"/>
      <c r="F40" s="93"/>
      <c r="G40" s="93"/>
    </row>
    <row r="41" spans="2:9" x14ac:dyDescent="0.2">
      <c r="B41" s="93"/>
      <c r="C41" s="93"/>
      <c r="D41" s="93"/>
      <c r="E41" s="93"/>
      <c r="F41" s="93"/>
      <c r="G41" s="93"/>
    </row>
    <row r="42" spans="2:9" x14ac:dyDescent="0.2">
      <c r="B42" s="93"/>
      <c r="C42" s="93"/>
      <c r="D42" s="93"/>
      <c r="E42" s="93"/>
      <c r="F42" s="93"/>
      <c r="G42" s="93"/>
    </row>
    <row r="43" spans="2:9" x14ac:dyDescent="0.2">
      <c r="B43" s="92" t="s">
        <v>41</v>
      </c>
      <c r="C43" s="92"/>
      <c r="D43" s="92"/>
      <c r="E43" s="63"/>
      <c r="F43" s="63"/>
      <c r="G43" s="63"/>
    </row>
    <row r="44" spans="2:9" x14ac:dyDescent="0.2">
      <c r="B44" s="63"/>
      <c r="C44" s="63"/>
      <c r="D44" s="63"/>
      <c r="E44" s="63"/>
      <c r="F44" s="63"/>
      <c r="G44" s="63"/>
    </row>
    <row r="45" spans="2:9" ht="15" x14ac:dyDescent="0.25">
      <c r="B45" s="65" t="s">
        <v>36</v>
      </c>
    </row>
  </sheetData>
  <mergeCells count="7">
    <mergeCell ref="B43:D43"/>
    <mergeCell ref="B40:G42"/>
    <mergeCell ref="I32:I33"/>
    <mergeCell ref="B32:B33"/>
    <mergeCell ref="B2:C7"/>
    <mergeCell ref="C32:H32"/>
    <mergeCell ref="B9:C10"/>
  </mergeCells>
  <hyperlinks>
    <hyperlink ref="B45" location="ÍNDICE!A1" display="ÍNDICE" xr:uid="{00000000-0004-0000-0100-000000000000}"/>
  </hyperlinks>
  <pageMargins left="0.7" right="0.7" top="0.75" bottom="0.75" header="0.3" footer="0.3"/>
  <pageSetup paperSize="1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31"/>
  <sheetViews>
    <sheetView zoomScale="80" zoomScaleNormal="80" workbookViewId="0">
      <selection activeCell="Q29" sqref="Q29"/>
    </sheetView>
  </sheetViews>
  <sheetFormatPr baseColWidth="10" defaultRowHeight="15" x14ac:dyDescent="0.25"/>
  <cols>
    <col min="1" max="1" width="11.42578125" style="1"/>
    <col min="2" max="2" width="22.5703125" style="8" bestFit="1" customWidth="1"/>
    <col min="3" max="3" width="11.140625" style="8" bestFit="1" customWidth="1"/>
    <col min="4" max="4" width="8.7109375" style="8" bestFit="1" customWidth="1"/>
    <col min="5" max="5" width="11.140625" style="8" bestFit="1" customWidth="1"/>
    <col min="6" max="6" width="8.7109375" style="8" bestFit="1" customWidth="1"/>
    <col min="7" max="7" width="11.7109375" style="8" customWidth="1"/>
    <col min="8" max="8" width="10.28515625" style="8" customWidth="1"/>
    <col min="9" max="9" width="13.42578125" style="8" customWidth="1"/>
    <col min="10" max="10" width="10.28515625" style="8" customWidth="1"/>
    <col min="11" max="11" width="11.140625" style="8" bestFit="1" customWidth="1"/>
    <col min="12" max="12" width="8.7109375" style="8" bestFit="1" customWidth="1"/>
    <col min="13" max="14" width="8.7109375" style="8" customWidth="1"/>
    <col min="15" max="15" width="11.140625" style="8" bestFit="1" customWidth="1"/>
    <col min="16" max="16" width="8.7109375" style="8" bestFit="1" customWidth="1"/>
    <col min="17" max="17" width="29.28515625" style="8" customWidth="1"/>
    <col min="18" max="16384" width="11.42578125" style="1"/>
  </cols>
  <sheetData>
    <row r="1" spans="2:16" ht="15.75" thickBot="1" x14ac:dyDescent="0.3"/>
    <row r="2" spans="2:16" x14ac:dyDescent="0.25">
      <c r="B2" s="108"/>
      <c r="C2" s="109"/>
      <c r="D2" s="109"/>
      <c r="E2" s="109"/>
      <c r="F2" s="109"/>
      <c r="G2" s="110"/>
    </row>
    <row r="3" spans="2:16" x14ac:dyDescent="0.25">
      <c r="B3" s="111"/>
      <c r="C3" s="112"/>
      <c r="D3" s="112"/>
      <c r="E3" s="112"/>
      <c r="F3" s="112"/>
      <c r="G3" s="113"/>
    </row>
    <row r="4" spans="2:16" x14ac:dyDescent="0.25">
      <c r="B4" s="111"/>
      <c r="C4" s="112"/>
      <c r="D4" s="112"/>
      <c r="E4" s="112"/>
      <c r="F4" s="112"/>
      <c r="G4" s="113"/>
    </row>
    <row r="5" spans="2:16" x14ac:dyDescent="0.25">
      <c r="B5" s="111"/>
      <c r="C5" s="112"/>
      <c r="D5" s="112"/>
      <c r="E5" s="112"/>
      <c r="F5" s="112"/>
      <c r="G5" s="113"/>
    </row>
    <row r="6" spans="2:16" ht="15.75" thickBot="1" x14ac:dyDescent="0.3">
      <c r="B6" s="114"/>
      <c r="C6" s="115"/>
      <c r="D6" s="115"/>
      <c r="E6" s="115"/>
      <c r="F6" s="115"/>
      <c r="G6" s="116"/>
    </row>
    <row r="8" spans="2:16" x14ac:dyDescent="0.25">
      <c r="B8" s="107" t="s">
        <v>43</v>
      </c>
      <c r="C8" s="107"/>
      <c r="D8" s="107"/>
      <c r="E8" s="107"/>
      <c r="F8" s="107"/>
      <c r="G8" s="107"/>
      <c r="H8" s="107"/>
      <c r="I8" s="107"/>
      <c r="J8" s="107"/>
      <c r="K8" s="107"/>
    </row>
    <row r="9" spans="2:16" x14ac:dyDescent="0.25">
      <c r="B9" s="107"/>
      <c r="C9" s="107"/>
      <c r="D9" s="107"/>
      <c r="E9" s="107"/>
      <c r="F9" s="107"/>
      <c r="G9" s="107"/>
      <c r="H9" s="107"/>
      <c r="I9" s="107"/>
      <c r="J9" s="107"/>
      <c r="K9" s="107"/>
    </row>
    <row r="11" spans="2:16" ht="15" customHeight="1" x14ac:dyDescent="0.25">
      <c r="B11" s="118" t="s">
        <v>17</v>
      </c>
      <c r="C11" s="122" t="s">
        <v>0</v>
      </c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17" t="s">
        <v>4</v>
      </c>
      <c r="P11" s="117"/>
    </row>
    <row r="12" spans="2:16" ht="30" customHeight="1" x14ac:dyDescent="0.25">
      <c r="B12" s="119"/>
      <c r="C12" s="121" t="s">
        <v>1</v>
      </c>
      <c r="D12" s="117"/>
      <c r="E12" s="117" t="s">
        <v>2</v>
      </c>
      <c r="F12" s="117"/>
      <c r="G12" s="117" t="s">
        <v>3</v>
      </c>
      <c r="H12" s="117"/>
      <c r="I12" s="117" t="s">
        <v>12</v>
      </c>
      <c r="J12" s="117"/>
      <c r="K12" s="117" t="s">
        <v>28</v>
      </c>
      <c r="L12" s="117"/>
      <c r="M12" s="117" t="s">
        <v>38</v>
      </c>
      <c r="N12" s="117"/>
      <c r="O12" s="117"/>
      <c r="P12" s="117"/>
    </row>
    <row r="13" spans="2:16" ht="25.5" x14ac:dyDescent="0.25">
      <c r="B13" s="120"/>
      <c r="C13" s="69" t="s">
        <v>15</v>
      </c>
      <c r="D13" s="70" t="s">
        <v>16</v>
      </c>
      <c r="E13" s="70" t="s">
        <v>15</v>
      </c>
      <c r="F13" s="70" t="s">
        <v>16</v>
      </c>
      <c r="G13" s="70" t="s">
        <v>15</v>
      </c>
      <c r="H13" s="70" t="s">
        <v>16</v>
      </c>
      <c r="I13" s="70" t="s">
        <v>15</v>
      </c>
      <c r="J13" s="70" t="s">
        <v>16</v>
      </c>
      <c r="K13" s="70" t="s">
        <v>15</v>
      </c>
      <c r="L13" s="70" t="s">
        <v>16</v>
      </c>
      <c r="M13" s="70" t="s">
        <v>15</v>
      </c>
      <c r="N13" s="70" t="s">
        <v>16</v>
      </c>
      <c r="O13" s="70" t="s">
        <v>15</v>
      </c>
      <c r="P13" s="71" t="s">
        <v>16</v>
      </c>
    </row>
    <row r="14" spans="2:16" x14ac:dyDescent="0.25">
      <c r="B14" s="72" t="s">
        <v>18</v>
      </c>
      <c r="C14" s="9">
        <v>0</v>
      </c>
      <c r="D14" s="73">
        <f>C14/$C$25</f>
        <v>0</v>
      </c>
      <c r="E14" s="9">
        <v>1</v>
      </c>
      <c r="F14" s="73">
        <f>E14/$E$25</f>
        <v>0.2</v>
      </c>
      <c r="G14" s="9">
        <v>7</v>
      </c>
      <c r="H14" s="73">
        <f>G14/$G$25</f>
        <v>0.10606060606060606</v>
      </c>
      <c r="I14" s="9">
        <v>0</v>
      </c>
      <c r="J14" s="73">
        <f>I14/$I$25</f>
        <v>0</v>
      </c>
      <c r="K14" s="9">
        <v>0</v>
      </c>
      <c r="L14" s="73">
        <f>K14/$K$25</f>
        <v>0</v>
      </c>
      <c r="M14" s="9">
        <v>0</v>
      </c>
      <c r="N14" s="73">
        <f>M14/$M$25</f>
        <v>0</v>
      </c>
      <c r="O14" s="9">
        <f>C14+E14+G14+I14+K14+M14</f>
        <v>8</v>
      </c>
      <c r="P14" s="74">
        <f>O14/$O$25</f>
        <v>0.1</v>
      </c>
    </row>
    <row r="15" spans="2:16" x14ac:dyDescent="0.25">
      <c r="B15" s="72" t="s">
        <v>39</v>
      </c>
      <c r="C15" s="9">
        <v>0</v>
      </c>
      <c r="D15" s="73">
        <f t="shared" ref="D15:D24" si="0">C15/$C$25</f>
        <v>0</v>
      </c>
      <c r="E15" s="9">
        <v>0</v>
      </c>
      <c r="F15" s="73">
        <f t="shared" ref="F15:F24" si="1">E15/$E$25</f>
        <v>0</v>
      </c>
      <c r="G15" s="9">
        <v>0</v>
      </c>
      <c r="H15" s="73">
        <f t="shared" ref="H15:H24" si="2">G15/$G$25</f>
        <v>0</v>
      </c>
      <c r="I15" s="9">
        <v>0</v>
      </c>
      <c r="J15" s="73">
        <f t="shared" ref="J15:J24" si="3">I15/$I$25</f>
        <v>0</v>
      </c>
      <c r="K15" s="9">
        <v>1</v>
      </c>
      <c r="L15" s="73">
        <f t="shared" ref="L15:L24" si="4">K15/$K$25</f>
        <v>0.5</v>
      </c>
      <c r="M15" s="9">
        <v>0</v>
      </c>
      <c r="N15" s="73">
        <f t="shared" ref="N15:N25" si="5">M15/$M$25</f>
        <v>0</v>
      </c>
      <c r="O15" s="9">
        <f t="shared" ref="O15:O24" si="6">C15+E15+G15+I15+K15+M15</f>
        <v>1</v>
      </c>
      <c r="P15" s="74">
        <f t="shared" ref="P15:P24" si="7">O15/$O$25</f>
        <v>1.2500000000000001E-2</v>
      </c>
    </row>
    <row r="16" spans="2:16" x14ac:dyDescent="0.25">
      <c r="B16" s="75" t="s">
        <v>19</v>
      </c>
      <c r="C16" s="9">
        <v>0</v>
      </c>
      <c r="D16" s="73">
        <f t="shared" si="0"/>
        <v>0</v>
      </c>
      <c r="E16" s="9">
        <v>0</v>
      </c>
      <c r="F16" s="73">
        <f t="shared" si="1"/>
        <v>0</v>
      </c>
      <c r="G16" s="9">
        <v>1</v>
      </c>
      <c r="H16" s="73">
        <f t="shared" si="2"/>
        <v>1.5151515151515152E-2</v>
      </c>
      <c r="I16" s="9">
        <v>1</v>
      </c>
      <c r="J16" s="73">
        <f t="shared" si="3"/>
        <v>0.2</v>
      </c>
      <c r="K16" s="9">
        <v>0</v>
      </c>
      <c r="L16" s="73">
        <f t="shared" si="4"/>
        <v>0</v>
      </c>
      <c r="M16" s="9">
        <v>0</v>
      </c>
      <c r="N16" s="73">
        <f t="shared" si="5"/>
        <v>0</v>
      </c>
      <c r="O16" s="9">
        <f t="shared" si="6"/>
        <v>2</v>
      </c>
      <c r="P16" s="74">
        <f t="shared" si="7"/>
        <v>2.5000000000000001E-2</v>
      </c>
    </row>
    <row r="17" spans="2:17" x14ac:dyDescent="0.25">
      <c r="B17" s="75" t="s">
        <v>20</v>
      </c>
      <c r="C17" s="9">
        <v>0</v>
      </c>
      <c r="D17" s="73">
        <f t="shared" si="0"/>
        <v>0</v>
      </c>
      <c r="E17" s="9">
        <v>1</v>
      </c>
      <c r="F17" s="73">
        <f t="shared" si="1"/>
        <v>0.2</v>
      </c>
      <c r="G17" s="9">
        <v>0</v>
      </c>
      <c r="H17" s="73">
        <f t="shared" si="2"/>
        <v>0</v>
      </c>
      <c r="I17" s="9">
        <v>0</v>
      </c>
      <c r="J17" s="73">
        <f t="shared" si="3"/>
        <v>0</v>
      </c>
      <c r="K17" s="9">
        <v>0</v>
      </c>
      <c r="L17" s="73">
        <f t="shared" si="4"/>
        <v>0</v>
      </c>
      <c r="M17" s="9">
        <v>0</v>
      </c>
      <c r="N17" s="73">
        <f t="shared" si="5"/>
        <v>0</v>
      </c>
      <c r="O17" s="9">
        <f t="shared" si="6"/>
        <v>1</v>
      </c>
      <c r="P17" s="74">
        <f t="shared" si="7"/>
        <v>1.2500000000000001E-2</v>
      </c>
    </row>
    <row r="18" spans="2:17" x14ac:dyDescent="0.25">
      <c r="B18" s="75" t="s">
        <v>21</v>
      </c>
      <c r="C18" s="9">
        <v>1</v>
      </c>
      <c r="D18" s="73">
        <f t="shared" si="0"/>
        <v>1</v>
      </c>
      <c r="E18" s="9">
        <v>0</v>
      </c>
      <c r="F18" s="73">
        <f t="shared" si="1"/>
        <v>0</v>
      </c>
      <c r="G18" s="9">
        <v>33</v>
      </c>
      <c r="H18" s="73">
        <f t="shared" si="2"/>
        <v>0.5</v>
      </c>
      <c r="I18" s="9">
        <v>4</v>
      </c>
      <c r="J18" s="73">
        <f t="shared" si="3"/>
        <v>0.8</v>
      </c>
      <c r="K18" s="9">
        <v>0</v>
      </c>
      <c r="L18" s="73">
        <f t="shared" si="4"/>
        <v>0</v>
      </c>
      <c r="M18" s="9">
        <v>1</v>
      </c>
      <c r="N18" s="73">
        <f t="shared" si="5"/>
        <v>1</v>
      </c>
      <c r="O18" s="9">
        <f t="shared" si="6"/>
        <v>39</v>
      </c>
      <c r="P18" s="74">
        <f t="shared" si="7"/>
        <v>0.48749999999999999</v>
      </c>
    </row>
    <row r="19" spans="2:17" x14ac:dyDescent="0.25">
      <c r="B19" s="75" t="s">
        <v>22</v>
      </c>
      <c r="C19" s="9">
        <v>0</v>
      </c>
      <c r="D19" s="73">
        <f t="shared" si="0"/>
        <v>0</v>
      </c>
      <c r="E19" s="9">
        <v>0</v>
      </c>
      <c r="F19" s="73">
        <f t="shared" si="1"/>
        <v>0</v>
      </c>
      <c r="G19" s="9">
        <v>0</v>
      </c>
      <c r="H19" s="73">
        <f t="shared" si="2"/>
        <v>0</v>
      </c>
      <c r="I19" s="9">
        <v>0</v>
      </c>
      <c r="J19" s="73">
        <f t="shared" si="3"/>
        <v>0</v>
      </c>
      <c r="K19" s="9">
        <v>1</v>
      </c>
      <c r="L19" s="73">
        <f t="shared" si="4"/>
        <v>0.5</v>
      </c>
      <c r="M19" s="9">
        <v>0</v>
      </c>
      <c r="N19" s="73">
        <f t="shared" si="5"/>
        <v>0</v>
      </c>
      <c r="O19" s="9">
        <f t="shared" si="6"/>
        <v>1</v>
      </c>
      <c r="P19" s="74">
        <f t="shared" si="7"/>
        <v>1.2500000000000001E-2</v>
      </c>
    </row>
    <row r="20" spans="2:17" x14ac:dyDescent="0.25">
      <c r="B20" s="75" t="s">
        <v>23</v>
      </c>
      <c r="C20" s="9">
        <v>0</v>
      </c>
      <c r="D20" s="73">
        <f t="shared" si="0"/>
        <v>0</v>
      </c>
      <c r="E20" s="9">
        <v>0</v>
      </c>
      <c r="F20" s="73">
        <f t="shared" si="1"/>
        <v>0</v>
      </c>
      <c r="G20" s="9">
        <v>1</v>
      </c>
      <c r="H20" s="73">
        <f t="shared" si="2"/>
        <v>1.5151515151515152E-2</v>
      </c>
      <c r="I20" s="9">
        <v>0</v>
      </c>
      <c r="J20" s="73">
        <f t="shared" si="3"/>
        <v>0</v>
      </c>
      <c r="K20" s="9">
        <v>0</v>
      </c>
      <c r="L20" s="73">
        <f t="shared" si="4"/>
        <v>0</v>
      </c>
      <c r="M20" s="9">
        <v>0</v>
      </c>
      <c r="N20" s="73">
        <f t="shared" si="5"/>
        <v>0</v>
      </c>
      <c r="O20" s="9">
        <f t="shared" si="6"/>
        <v>1</v>
      </c>
      <c r="P20" s="74">
        <f t="shared" si="7"/>
        <v>1.2500000000000001E-2</v>
      </c>
    </row>
    <row r="21" spans="2:17" x14ac:dyDescent="0.25">
      <c r="B21" s="75" t="s">
        <v>24</v>
      </c>
      <c r="C21" s="9">
        <v>0</v>
      </c>
      <c r="D21" s="73">
        <f t="shared" si="0"/>
        <v>0</v>
      </c>
      <c r="E21" s="9">
        <v>0</v>
      </c>
      <c r="F21" s="73">
        <f t="shared" si="1"/>
        <v>0</v>
      </c>
      <c r="G21" s="9">
        <v>1</v>
      </c>
      <c r="H21" s="73">
        <f t="shared" si="2"/>
        <v>1.5151515151515152E-2</v>
      </c>
      <c r="I21" s="9">
        <v>0</v>
      </c>
      <c r="J21" s="73">
        <f t="shared" si="3"/>
        <v>0</v>
      </c>
      <c r="K21" s="9">
        <v>0</v>
      </c>
      <c r="L21" s="73">
        <f t="shared" si="4"/>
        <v>0</v>
      </c>
      <c r="M21" s="9">
        <v>0</v>
      </c>
      <c r="N21" s="73">
        <f t="shared" si="5"/>
        <v>0</v>
      </c>
      <c r="O21" s="9">
        <f t="shared" si="6"/>
        <v>1</v>
      </c>
      <c r="P21" s="74">
        <f t="shared" si="7"/>
        <v>1.2500000000000001E-2</v>
      </c>
    </row>
    <row r="22" spans="2:17" x14ac:dyDescent="0.25">
      <c r="B22" s="75" t="s">
        <v>25</v>
      </c>
      <c r="C22" s="9">
        <v>0</v>
      </c>
      <c r="D22" s="73">
        <f t="shared" si="0"/>
        <v>0</v>
      </c>
      <c r="E22" s="9">
        <v>1</v>
      </c>
      <c r="F22" s="73">
        <f t="shared" si="1"/>
        <v>0.2</v>
      </c>
      <c r="G22" s="9">
        <v>4</v>
      </c>
      <c r="H22" s="73">
        <f t="shared" si="2"/>
        <v>6.0606060606060608E-2</v>
      </c>
      <c r="I22" s="9">
        <v>0</v>
      </c>
      <c r="J22" s="73">
        <f t="shared" si="3"/>
        <v>0</v>
      </c>
      <c r="K22" s="9">
        <v>0</v>
      </c>
      <c r="L22" s="73">
        <f t="shared" si="4"/>
        <v>0</v>
      </c>
      <c r="M22" s="9">
        <v>0</v>
      </c>
      <c r="N22" s="73">
        <f t="shared" si="5"/>
        <v>0</v>
      </c>
      <c r="O22" s="9">
        <f t="shared" si="6"/>
        <v>5</v>
      </c>
      <c r="P22" s="74">
        <f t="shared" si="7"/>
        <v>6.25E-2</v>
      </c>
    </row>
    <row r="23" spans="2:17" x14ac:dyDescent="0.25">
      <c r="B23" s="75" t="s">
        <v>26</v>
      </c>
      <c r="C23" s="9">
        <v>0</v>
      </c>
      <c r="D23" s="73">
        <f t="shared" si="0"/>
        <v>0</v>
      </c>
      <c r="E23" s="9">
        <v>0</v>
      </c>
      <c r="F23" s="73">
        <f t="shared" si="1"/>
        <v>0</v>
      </c>
      <c r="G23" s="9">
        <v>3</v>
      </c>
      <c r="H23" s="73">
        <f t="shared" si="2"/>
        <v>4.5454545454545456E-2</v>
      </c>
      <c r="I23" s="9">
        <v>0</v>
      </c>
      <c r="J23" s="73">
        <f t="shared" si="3"/>
        <v>0</v>
      </c>
      <c r="K23" s="9">
        <v>0</v>
      </c>
      <c r="L23" s="73">
        <f t="shared" si="4"/>
        <v>0</v>
      </c>
      <c r="M23" s="9">
        <v>0</v>
      </c>
      <c r="N23" s="73">
        <f t="shared" si="5"/>
        <v>0</v>
      </c>
      <c r="O23" s="9">
        <f t="shared" si="6"/>
        <v>3</v>
      </c>
      <c r="P23" s="74">
        <f t="shared" si="7"/>
        <v>3.7499999999999999E-2</v>
      </c>
    </row>
    <row r="24" spans="2:17" x14ac:dyDescent="0.25">
      <c r="B24" s="75" t="s">
        <v>27</v>
      </c>
      <c r="C24" s="9">
        <v>0</v>
      </c>
      <c r="D24" s="73">
        <f t="shared" si="0"/>
        <v>0</v>
      </c>
      <c r="E24" s="9">
        <v>2</v>
      </c>
      <c r="F24" s="73">
        <f t="shared" si="1"/>
        <v>0.4</v>
      </c>
      <c r="G24" s="9">
        <v>16</v>
      </c>
      <c r="H24" s="73">
        <f t="shared" si="2"/>
        <v>0.24242424242424243</v>
      </c>
      <c r="I24" s="9">
        <v>0</v>
      </c>
      <c r="J24" s="73">
        <f t="shared" si="3"/>
        <v>0</v>
      </c>
      <c r="K24" s="9">
        <v>0</v>
      </c>
      <c r="L24" s="73">
        <f t="shared" si="4"/>
        <v>0</v>
      </c>
      <c r="M24" s="9">
        <v>0</v>
      </c>
      <c r="N24" s="73">
        <f t="shared" si="5"/>
        <v>0</v>
      </c>
      <c r="O24" s="9">
        <f t="shared" si="6"/>
        <v>18</v>
      </c>
      <c r="P24" s="74">
        <f t="shared" si="7"/>
        <v>0.22500000000000001</v>
      </c>
    </row>
    <row r="25" spans="2:17" x14ac:dyDescent="0.25">
      <c r="B25" s="76" t="s">
        <v>4</v>
      </c>
      <c r="C25" s="77">
        <v>1</v>
      </c>
      <c r="D25" s="78">
        <f>SUM(D14:D24)</f>
        <v>1</v>
      </c>
      <c r="E25" s="77">
        <v>5</v>
      </c>
      <c r="F25" s="78">
        <f>SUM(F14:F24)</f>
        <v>1</v>
      </c>
      <c r="G25" s="77">
        <v>66</v>
      </c>
      <c r="H25" s="78">
        <v>1</v>
      </c>
      <c r="I25" s="77">
        <v>5</v>
      </c>
      <c r="J25" s="78">
        <v>1</v>
      </c>
      <c r="K25" s="77">
        <f>SUM(K14:K24)</f>
        <v>2</v>
      </c>
      <c r="L25" s="78">
        <f>SUM(L14:L24)</f>
        <v>1</v>
      </c>
      <c r="M25" s="77">
        <f>SUM(M14:M24)</f>
        <v>1</v>
      </c>
      <c r="N25" s="78">
        <f t="shared" si="5"/>
        <v>1</v>
      </c>
      <c r="O25" s="77">
        <f>C25+E25+G25+I25+K25+M25</f>
        <v>80</v>
      </c>
      <c r="P25" s="79">
        <f>SUM(P14:P24)</f>
        <v>0.99999999999999978</v>
      </c>
    </row>
    <row r="26" spans="2:17" x14ac:dyDescent="0.25">
      <c r="B26" s="93" t="s">
        <v>40</v>
      </c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</row>
    <row r="27" spans="2:17" x14ac:dyDescent="0.25"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</row>
    <row r="28" spans="2:17" ht="9" customHeight="1" x14ac:dyDescent="0.25"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</row>
    <row r="29" spans="2:17" ht="15" customHeight="1" x14ac:dyDescent="0.25">
      <c r="B29" s="92" t="s">
        <v>41</v>
      </c>
      <c r="C29" s="92"/>
      <c r="D29" s="92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</row>
    <row r="31" spans="2:17" x14ac:dyDescent="0.25">
      <c r="B31" s="65" t="s">
        <v>36</v>
      </c>
    </row>
  </sheetData>
  <mergeCells count="13">
    <mergeCell ref="B2:G6"/>
    <mergeCell ref="B8:K9"/>
    <mergeCell ref="B26:Q28"/>
    <mergeCell ref="B29:D29"/>
    <mergeCell ref="O11:P12"/>
    <mergeCell ref="B11:B13"/>
    <mergeCell ref="C12:D12"/>
    <mergeCell ref="E12:F12"/>
    <mergeCell ref="G12:H12"/>
    <mergeCell ref="I12:J12"/>
    <mergeCell ref="K12:L12"/>
    <mergeCell ref="C11:N11"/>
    <mergeCell ref="M12:N12"/>
  </mergeCells>
  <hyperlinks>
    <hyperlink ref="B31" location="ÍNDICE!A1" display="ÍNDICE" xr:uid="{00000000-0004-0000-0200-000000000000}"/>
  </hyperlinks>
  <pageMargins left="0.7" right="0.7" top="0.75" bottom="0.75" header="0.3" footer="0.3"/>
  <pageSetup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31"/>
  <sheetViews>
    <sheetView zoomScale="80" zoomScaleNormal="80" workbookViewId="0">
      <selection activeCell="S25" sqref="S25"/>
    </sheetView>
  </sheetViews>
  <sheetFormatPr baseColWidth="10" defaultRowHeight="15" x14ac:dyDescent="0.25"/>
  <cols>
    <col min="1" max="1" width="11.42578125" style="1"/>
    <col min="2" max="2" width="22.5703125" style="1" bestFit="1" customWidth="1"/>
    <col min="3" max="3" width="15.42578125" style="1" customWidth="1"/>
    <col min="4" max="4" width="8.7109375" style="1" bestFit="1" customWidth="1"/>
    <col min="5" max="5" width="11.42578125" style="1" bestFit="1" customWidth="1"/>
    <col min="6" max="6" width="8.85546875" style="1" bestFit="1" customWidth="1"/>
    <col min="7" max="7" width="12.85546875" style="1" customWidth="1"/>
    <col min="8" max="8" width="10" style="1" customWidth="1"/>
    <col min="9" max="9" width="11.42578125" style="1" bestFit="1" customWidth="1"/>
    <col min="10" max="10" width="8.85546875" style="1" bestFit="1" customWidth="1"/>
    <col min="11" max="11" width="11.42578125" style="1" bestFit="1" customWidth="1"/>
    <col min="12" max="12" width="8.85546875" style="1" bestFit="1" customWidth="1"/>
    <col min="13" max="13" width="11.42578125" style="1" bestFit="1" customWidth="1"/>
    <col min="14" max="14" width="8.85546875" style="1" bestFit="1" customWidth="1"/>
    <col min="15" max="15" width="11.42578125" style="1" bestFit="1" customWidth="1"/>
    <col min="16" max="16" width="8.85546875" style="1" bestFit="1" customWidth="1"/>
    <col min="17" max="17" width="15.5703125" style="1" customWidth="1"/>
    <col min="18" max="16384" width="11.42578125" style="1"/>
  </cols>
  <sheetData>
    <row r="1" spans="2:16" ht="15.75" thickBot="1" x14ac:dyDescent="0.3"/>
    <row r="2" spans="2:16" x14ac:dyDescent="0.25">
      <c r="B2" s="124"/>
      <c r="C2" s="125"/>
      <c r="D2" s="125"/>
      <c r="E2" s="125"/>
      <c r="F2" s="126"/>
    </row>
    <row r="3" spans="2:16" x14ac:dyDescent="0.25">
      <c r="B3" s="127"/>
      <c r="C3" s="128"/>
      <c r="D3" s="128"/>
      <c r="E3" s="128"/>
      <c r="F3" s="129"/>
    </row>
    <row r="4" spans="2:16" x14ac:dyDescent="0.25">
      <c r="B4" s="127"/>
      <c r="C4" s="128"/>
      <c r="D4" s="128"/>
      <c r="E4" s="128"/>
      <c r="F4" s="129"/>
    </row>
    <row r="5" spans="2:16" x14ac:dyDescent="0.25">
      <c r="B5" s="127"/>
      <c r="C5" s="128"/>
      <c r="D5" s="128"/>
      <c r="E5" s="128"/>
      <c r="F5" s="129"/>
    </row>
    <row r="6" spans="2:16" ht="15.75" thickBot="1" x14ac:dyDescent="0.3">
      <c r="B6" s="130"/>
      <c r="C6" s="131"/>
      <c r="D6" s="131"/>
      <c r="E6" s="131"/>
      <c r="F6" s="132"/>
    </row>
    <row r="8" spans="2:16" x14ac:dyDescent="0.25">
      <c r="B8" s="107" t="s">
        <v>42</v>
      </c>
      <c r="C8" s="107"/>
      <c r="D8" s="107"/>
      <c r="E8" s="107"/>
      <c r="F8" s="107"/>
      <c r="G8" s="107"/>
      <c r="H8" s="107"/>
      <c r="I8" s="107"/>
      <c r="J8" s="107"/>
      <c r="K8" s="107"/>
    </row>
    <row r="9" spans="2:16" x14ac:dyDescent="0.25">
      <c r="B9" s="107"/>
      <c r="C9" s="107"/>
      <c r="D9" s="107"/>
      <c r="E9" s="107"/>
      <c r="F9" s="107"/>
      <c r="G9" s="107"/>
      <c r="H9" s="107"/>
      <c r="I9" s="107"/>
      <c r="J9" s="107"/>
      <c r="K9" s="107"/>
    </row>
    <row r="10" spans="2:16" ht="15.75" thickBot="1" x14ac:dyDescent="0.3"/>
    <row r="11" spans="2:16" x14ac:dyDescent="0.25">
      <c r="B11" s="133" t="s">
        <v>17</v>
      </c>
      <c r="C11" s="136" t="s">
        <v>33</v>
      </c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8"/>
    </row>
    <row r="12" spans="2:16" ht="28.5" customHeight="1" x14ac:dyDescent="0.25">
      <c r="B12" s="134"/>
      <c r="C12" s="121" t="s">
        <v>5</v>
      </c>
      <c r="D12" s="117"/>
      <c r="E12" s="117" t="s">
        <v>6</v>
      </c>
      <c r="F12" s="117"/>
      <c r="G12" s="117" t="s">
        <v>10</v>
      </c>
      <c r="H12" s="117"/>
      <c r="I12" s="117" t="s">
        <v>7</v>
      </c>
      <c r="J12" s="117"/>
      <c r="K12" s="117" t="s">
        <v>8</v>
      </c>
      <c r="L12" s="117"/>
      <c r="M12" s="117" t="s">
        <v>34</v>
      </c>
      <c r="N12" s="117"/>
      <c r="O12" s="117" t="s">
        <v>4</v>
      </c>
      <c r="P12" s="139"/>
    </row>
    <row r="13" spans="2:16" ht="15.75" thickBot="1" x14ac:dyDescent="0.3">
      <c r="B13" s="135"/>
      <c r="C13" s="13" t="s">
        <v>15</v>
      </c>
      <c r="D13" s="14" t="s">
        <v>16</v>
      </c>
      <c r="E13" s="14" t="s">
        <v>15</v>
      </c>
      <c r="F13" s="14" t="s">
        <v>16</v>
      </c>
      <c r="G13" s="14" t="s">
        <v>15</v>
      </c>
      <c r="H13" s="14" t="s">
        <v>16</v>
      </c>
      <c r="I13" s="14" t="s">
        <v>15</v>
      </c>
      <c r="J13" s="14" t="s">
        <v>16</v>
      </c>
      <c r="K13" s="14" t="s">
        <v>15</v>
      </c>
      <c r="L13" s="14" t="s">
        <v>16</v>
      </c>
      <c r="M13" s="14" t="s">
        <v>15</v>
      </c>
      <c r="N13" s="14" t="s">
        <v>16</v>
      </c>
      <c r="O13" s="14" t="s">
        <v>15</v>
      </c>
      <c r="P13" s="15" t="s">
        <v>16</v>
      </c>
    </row>
    <row r="14" spans="2:16" x14ac:dyDescent="0.25">
      <c r="B14" s="43" t="s">
        <v>18</v>
      </c>
      <c r="C14" s="10">
        <v>0</v>
      </c>
      <c r="D14" s="11">
        <f>C14/$C$25</f>
        <v>0</v>
      </c>
      <c r="E14" s="10">
        <v>0</v>
      </c>
      <c r="F14" s="11">
        <f>E14/$E$25</f>
        <v>0</v>
      </c>
      <c r="G14" s="10">
        <v>0</v>
      </c>
      <c r="H14" s="11">
        <f>G14/$G$25</f>
        <v>0</v>
      </c>
      <c r="I14" s="10">
        <v>1</v>
      </c>
      <c r="J14" s="11">
        <f>I14/$I$25</f>
        <v>0.2</v>
      </c>
      <c r="K14" s="10">
        <v>7</v>
      </c>
      <c r="L14" s="11">
        <f>K14/64</f>
        <v>0.109375</v>
      </c>
      <c r="M14" s="10">
        <v>0</v>
      </c>
      <c r="N14" s="11">
        <f>M14/2</f>
        <v>0</v>
      </c>
      <c r="O14" s="10">
        <f>C14+E14+G14+I14+K14+M14</f>
        <v>8</v>
      </c>
      <c r="P14" s="12">
        <f>O14/$O$25</f>
        <v>0.1</v>
      </c>
    </row>
    <row r="15" spans="2:16" x14ac:dyDescent="0.25">
      <c r="B15" s="43" t="s">
        <v>39</v>
      </c>
      <c r="C15" s="10">
        <v>0</v>
      </c>
      <c r="D15" s="11">
        <f t="shared" ref="D15:D24" si="0">C15/$C$25</f>
        <v>0</v>
      </c>
      <c r="E15" s="10">
        <v>1</v>
      </c>
      <c r="F15" s="11">
        <f t="shared" ref="F15:F24" si="1">E15/$E$25</f>
        <v>0.33333333333333331</v>
      </c>
      <c r="G15" s="10">
        <v>0</v>
      </c>
      <c r="H15" s="11">
        <f t="shared" ref="H15:H24" si="2">G15/$G$25</f>
        <v>0</v>
      </c>
      <c r="I15" s="10">
        <v>0</v>
      </c>
      <c r="J15" s="11">
        <f t="shared" ref="J15:J24" si="3">I15/$I$25</f>
        <v>0</v>
      </c>
      <c r="K15" s="10">
        <v>0</v>
      </c>
      <c r="L15" s="11">
        <f t="shared" ref="L15:L24" si="4">K15/64</f>
        <v>0</v>
      </c>
      <c r="M15" s="10">
        <v>0</v>
      </c>
      <c r="N15" s="11">
        <f t="shared" ref="N15:N24" si="5">M15/2</f>
        <v>0</v>
      </c>
      <c r="O15" s="10">
        <f t="shared" ref="O15:O25" si="6">C15+E15+G15+I15+K15+M15</f>
        <v>1</v>
      </c>
      <c r="P15" s="12">
        <f t="shared" ref="P15:P24" si="7">O15/$O$25</f>
        <v>1.2500000000000001E-2</v>
      </c>
    </row>
    <row r="16" spans="2:16" x14ac:dyDescent="0.25">
      <c r="B16" s="44" t="s">
        <v>19</v>
      </c>
      <c r="C16" s="9">
        <v>0</v>
      </c>
      <c r="D16" s="11">
        <f t="shared" si="0"/>
        <v>0</v>
      </c>
      <c r="E16" s="9">
        <v>0</v>
      </c>
      <c r="F16" s="11">
        <f t="shared" si="1"/>
        <v>0</v>
      </c>
      <c r="G16" s="9">
        <v>1</v>
      </c>
      <c r="H16" s="11">
        <f t="shared" si="2"/>
        <v>0.2</v>
      </c>
      <c r="I16" s="10">
        <v>0</v>
      </c>
      <c r="J16" s="11">
        <f t="shared" si="3"/>
        <v>0</v>
      </c>
      <c r="K16" s="9">
        <v>1</v>
      </c>
      <c r="L16" s="11">
        <f t="shared" si="4"/>
        <v>1.5625E-2</v>
      </c>
      <c r="M16" s="9">
        <v>0</v>
      </c>
      <c r="N16" s="11">
        <f t="shared" si="5"/>
        <v>0</v>
      </c>
      <c r="O16" s="10">
        <f t="shared" si="6"/>
        <v>2</v>
      </c>
      <c r="P16" s="12">
        <f t="shared" si="7"/>
        <v>2.5000000000000001E-2</v>
      </c>
    </row>
    <row r="17" spans="2:16" x14ac:dyDescent="0.25">
      <c r="B17" s="44" t="s">
        <v>20</v>
      </c>
      <c r="C17" s="9">
        <v>0</v>
      </c>
      <c r="D17" s="11">
        <f t="shared" si="0"/>
        <v>0</v>
      </c>
      <c r="E17" s="9">
        <v>0</v>
      </c>
      <c r="F17" s="11">
        <f t="shared" si="1"/>
        <v>0</v>
      </c>
      <c r="G17" s="9">
        <v>0</v>
      </c>
      <c r="H17" s="11">
        <f t="shared" si="2"/>
        <v>0</v>
      </c>
      <c r="I17" s="10">
        <v>1</v>
      </c>
      <c r="J17" s="11">
        <f t="shared" si="3"/>
        <v>0.2</v>
      </c>
      <c r="K17" s="9">
        <v>0</v>
      </c>
      <c r="L17" s="11">
        <f t="shared" si="4"/>
        <v>0</v>
      </c>
      <c r="M17" s="9">
        <v>0</v>
      </c>
      <c r="N17" s="11">
        <f t="shared" si="5"/>
        <v>0</v>
      </c>
      <c r="O17" s="10">
        <f t="shared" si="6"/>
        <v>1</v>
      </c>
      <c r="P17" s="12">
        <f t="shared" si="7"/>
        <v>1.2500000000000001E-2</v>
      </c>
    </row>
    <row r="18" spans="2:16" x14ac:dyDescent="0.25">
      <c r="B18" s="44" t="s">
        <v>21</v>
      </c>
      <c r="C18" s="9">
        <v>1</v>
      </c>
      <c r="D18" s="11">
        <f t="shared" si="0"/>
        <v>1</v>
      </c>
      <c r="E18" s="9">
        <v>1</v>
      </c>
      <c r="F18" s="11">
        <f t="shared" si="1"/>
        <v>0.33333333333333331</v>
      </c>
      <c r="G18" s="9">
        <v>4</v>
      </c>
      <c r="H18" s="11">
        <f t="shared" si="2"/>
        <v>0.8</v>
      </c>
      <c r="I18" s="10">
        <v>0</v>
      </c>
      <c r="J18" s="11">
        <f t="shared" si="3"/>
        <v>0</v>
      </c>
      <c r="K18" s="9">
        <v>32</v>
      </c>
      <c r="L18" s="11">
        <f t="shared" si="4"/>
        <v>0.5</v>
      </c>
      <c r="M18" s="9">
        <v>1</v>
      </c>
      <c r="N18" s="11">
        <f t="shared" si="5"/>
        <v>0.5</v>
      </c>
      <c r="O18" s="10">
        <f t="shared" si="6"/>
        <v>39</v>
      </c>
      <c r="P18" s="12">
        <f t="shared" si="7"/>
        <v>0.48749999999999999</v>
      </c>
    </row>
    <row r="19" spans="2:16" x14ac:dyDescent="0.25">
      <c r="B19" s="44" t="s">
        <v>22</v>
      </c>
      <c r="C19" s="9">
        <v>0</v>
      </c>
      <c r="D19" s="11">
        <f t="shared" si="0"/>
        <v>0</v>
      </c>
      <c r="E19" s="9">
        <v>1</v>
      </c>
      <c r="F19" s="11">
        <f t="shared" si="1"/>
        <v>0.33333333333333331</v>
      </c>
      <c r="G19" s="9">
        <v>0</v>
      </c>
      <c r="H19" s="11">
        <f t="shared" si="2"/>
        <v>0</v>
      </c>
      <c r="I19" s="10">
        <v>0</v>
      </c>
      <c r="J19" s="11">
        <f t="shared" si="3"/>
        <v>0</v>
      </c>
      <c r="K19" s="9">
        <v>0</v>
      </c>
      <c r="L19" s="11">
        <f t="shared" si="4"/>
        <v>0</v>
      </c>
      <c r="M19" s="9">
        <v>0</v>
      </c>
      <c r="N19" s="11">
        <f t="shared" si="5"/>
        <v>0</v>
      </c>
      <c r="O19" s="10">
        <f t="shared" si="6"/>
        <v>1</v>
      </c>
      <c r="P19" s="12">
        <f t="shared" si="7"/>
        <v>1.2500000000000001E-2</v>
      </c>
    </row>
    <row r="20" spans="2:16" x14ac:dyDescent="0.25">
      <c r="B20" s="44" t="s">
        <v>23</v>
      </c>
      <c r="C20" s="9">
        <v>0</v>
      </c>
      <c r="D20" s="11">
        <f t="shared" si="0"/>
        <v>0</v>
      </c>
      <c r="E20" s="9">
        <v>0</v>
      </c>
      <c r="F20" s="11">
        <f t="shared" si="1"/>
        <v>0</v>
      </c>
      <c r="G20" s="9">
        <v>0</v>
      </c>
      <c r="H20" s="11">
        <f t="shared" si="2"/>
        <v>0</v>
      </c>
      <c r="I20" s="10">
        <v>0</v>
      </c>
      <c r="J20" s="11">
        <f t="shared" si="3"/>
        <v>0</v>
      </c>
      <c r="K20" s="9">
        <v>1</v>
      </c>
      <c r="L20" s="11">
        <f t="shared" si="4"/>
        <v>1.5625E-2</v>
      </c>
      <c r="M20" s="9">
        <v>0</v>
      </c>
      <c r="N20" s="11">
        <f t="shared" si="5"/>
        <v>0</v>
      </c>
      <c r="O20" s="10">
        <f t="shared" si="6"/>
        <v>1</v>
      </c>
      <c r="P20" s="12">
        <f t="shared" si="7"/>
        <v>1.2500000000000001E-2</v>
      </c>
    </row>
    <row r="21" spans="2:16" x14ac:dyDescent="0.25">
      <c r="B21" s="44" t="s">
        <v>24</v>
      </c>
      <c r="C21" s="9">
        <v>0</v>
      </c>
      <c r="D21" s="11">
        <f t="shared" si="0"/>
        <v>0</v>
      </c>
      <c r="E21" s="9">
        <v>0</v>
      </c>
      <c r="F21" s="11">
        <f t="shared" si="1"/>
        <v>0</v>
      </c>
      <c r="G21" s="9">
        <v>0</v>
      </c>
      <c r="H21" s="11">
        <f t="shared" si="2"/>
        <v>0</v>
      </c>
      <c r="I21" s="10">
        <v>0</v>
      </c>
      <c r="J21" s="11">
        <f t="shared" si="3"/>
        <v>0</v>
      </c>
      <c r="K21" s="9">
        <v>1</v>
      </c>
      <c r="L21" s="11">
        <f t="shared" si="4"/>
        <v>1.5625E-2</v>
      </c>
      <c r="M21" s="9">
        <v>0</v>
      </c>
      <c r="N21" s="11">
        <f t="shared" si="5"/>
        <v>0</v>
      </c>
      <c r="O21" s="10">
        <f t="shared" si="6"/>
        <v>1</v>
      </c>
      <c r="P21" s="12">
        <f t="shared" si="7"/>
        <v>1.2500000000000001E-2</v>
      </c>
    </row>
    <row r="22" spans="2:16" x14ac:dyDescent="0.25">
      <c r="B22" s="44" t="s">
        <v>25</v>
      </c>
      <c r="C22" s="9">
        <v>0</v>
      </c>
      <c r="D22" s="11">
        <f t="shared" si="0"/>
        <v>0</v>
      </c>
      <c r="E22" s="9">
        <v>0</v>
      </c>
      <c r="F22" s="11">
        <f t="shared" si="1"/>
        <v>0</v>
      </c>
      <c r="G22" s="9">
        <v>0</v>
      </c>
      <c r="H22" s="11">
        <f t="shared" si="2"/>
        <v>0</v>
      </c>
      <c r="I22" s="10">
        <v>1</v>
      </c>
      <c r="J22" s="11">
        <f t="shared" si="3"/>
        <v>0.2</v>
      </c>
      <c r="K22" s="9">
        <v>4</v>
      </c>
      <c r="L22" s="11">
        <f t="shared" si="4"/>
        <v>6.25E-2</v>
      </c>
      <c r="M22" s="9">
        <v>0</v>
      </c>
      <c r="N22" s="11">
        <f t="shared" si="5"/>
        <v>0</v>
      </c>
      <c r="O22" s="10">
        <f t="shared" si="6"/>
        <v>5</v>
      </c>
      <c r="P22" s="12">
        <f t="shared" si="7"/>
        <v>6.25E-2</v>
      </c>
    </row>
    <row r="23" spans="2:16" x14ac:dyDescent="0.25">
      <c r="B23" s="44" t="s">
        <v>26</v>
      </c>
      <c r="C23" s="9">
        <v>0</v>
      </c>
      <c r="D23" s="11">
        <f t="shared" si="0"/>
        <v>0</v>
      </c>
      <c r="E23" s="9">
        <v>0</v>
      </c>
      <c r="F23" s="11">
        <f t="shared" si="1"/>
        <v>0</v>
      </c>
      <c r="G23" s="9">
        <v>0</v>
      </c>
      <c r="H23" s="11">
        <f t="shared" si="2"/>
        <v>0</v>
      </c>
      <c r="I23" s="10">
        <v>0</v>
      </c>
      <c r="J23" s="11">
        <f t="shared" si="3"/>
        <v>0</v>
      </c>
      <c r="K23" s="9">
        <v>3</v>
      </c>
      <c r="L23" s="11">
        <f t="shared" si="4"/>
        <v>4.6875E-2</v>
      </c>
      <c r="M23" s="9">
        <v>0</v>
      </c>
      <c r="N23" s="11">
        <f t="shared" si="5"/>
        <v>0</v>
      </c>
      <c r="O23" s="10">
        <f t="shared" si="6"/>
        <v>3</v>
      </c>
      <c r="P23" s="12">
        <f t="shared" si="7"/>
        <v>3.7499999999999999E-2</v>
      </c>
    </row>
    <row r="24" spans="2:16" ht="15.75" thickBot="1" x14ac:dyDescent="0.3">
      <c r="B24" s="45" t="s">
        <v>27</v>
      </c>
      <c r="C24" s="16">
        <v>0</v>
      </c>
      <c r="D24" s="11">
        <f t="shared" si="0"/>
        <v>0</v>
      </c>
      <c r="E24" s="16">
        <v>0</v>
      </c>
      <c r="F24" s="11">
        <f t="shared" si="1"/>
        <v>0</v>
      </c>
      <c r="G24" s="16">
        <v>0</v>
      </c>
      <c r="H24" s="11">
        <f t="shared" si="2"/>
        <v>0</v>
      </c>
      <c r="I24" s="10">
        <v>2</v>
      </c>
      <c r="J24" s="11">
        <f t="shared" si="3"/>
        <v>0.4</v>
      </c>
      <c r="K24" s="16">
        <v>15</v>
      </c>
      <c r="L24" s="11">
        <f t="shared" si="4"/>
        <v>0.234375</v>
      </c>
      <c r="M24" s="16">
        <v>1</v>
      </c>
      <c r="N24" s="11">
        <f t="shared" si="5"/>
        <v>0.5</v>
      </c>
      <c r="O24" s="10">
        <f t="shared" si="6"/>
        <v>18</v>
      </c>
      <c r="P24" s="12">
        <f t="shared" si="7"/>
        <v>0.22500000000000001</v>
      </c>
    </row>
    <row r="25" spans="2:16" ht="15.75" thickBot="1" x14ac:dyDescent="0.3">
      <c r="B25" s="17" t="s">
        <v>4</v>
      </c>
      <c r="C25" s="18">
        <v>1</v>
      </c>
      <c r="D25" s="19">
        <f>SUM(D14:D24)</f>
        <v>1</v>
      </c>
      <c r="E25" s="18">
        <f>SUM(E14:E24)</f>
        <v>3</v>
      </c>
      <c r="F25" s="19">
        <f>SUM(F14:F24)</f>
        <v>1</v>
      </c>
      <c r="G25" s="18">
        <v>5</v>
      </c>
      <c r="H25" s="19">
        <v>1</v>
      </c>
      <c r="I25" s="18">
        <v>5</v>
      </c>
      <c r="J25" s="19">
        <v>1</v>
      </c>
      <c r="K25" s="18">
        <v>64</v>
      </c>
      <c r="L25" s="19">
        <v>1</v>
      </c>
      <c r="M25" s="18">
        <v>2</v>
      </c>
      <c r="N25" s="19">
        <v>1</v>
      </c>
      <c r="O25" s="18">
        <f t="shared" si="6"/>
        <v>80</v>
      </c>
      <c r="P25" s="20">
        <f>SUM(P14:P24)</f>
        <v>0.99999999999999978</v>
      </c>
    </row>
    <row r="26" spans="2:16" x14ac:dyDescent="0.25">
      <c r="B26" s="123" t="s">
        <v>37</v>
      </c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</row>
    <row r="27" spans="2:16" x14ac:dyDescent="0.25"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</row>
    <row r="28" spans="2:16" ht="10.5" customHeight="1" x14ac:dyDescent="0.25"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</row>
    <row r="29" spans="2:16" ht="15" customHeight="1" x14ac:dyDescent="0.25">
      <c r="B29" s="92" t="s">
        <v>41</v>
      </c>
      <c r="C29" s="92"/>
      <c r="D29" s="92"/>
      <c r="E29" s="92"/>
    </row>
    <row r="31" spans="2:16" x14ac:dyDescent="0.25">
      <c r="B31" s="65" t="s">
        <v>36</v>
      </c>
    </row>
  </sheetData>
  <mergeCells count="13">
    <mergeCell ref="B29:E29"/>
    <mergeCell ref="B26:N28"/>
    <mergeCell ref="B2:F6"/>
    <mergeCell ref="B11:B13"/>
    <mergeCell ref="C11:P11"/>
    <mergeCell ref="C12:D12"/>
    <mergeCell ref="E12:F12"/>
    <mergeCell ref="G12:H12"/>
    <mergeCell ref="K12:L12"/>
    <mergeCell ref="M12:N12"/>
    <mergeCell ref="O12:P12"/>
    <mergeCell ref="I12:J12"/>
    <mergeCell ref="B8:K9"/>
  </mergeCells>
  <hyperlinks>
    <hyperlink ref="B31" location="ÍNDICE!A1" display="ÍNDICE" xr:uid="{00000000-0004-0000-03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1. TIPO_ESTADO_INTERVENCIÓN</vt:lpstr>
      <vt:lpstr>2. TIPO_INTERVENCIÓN_DEP</vt:lpstr>
      <vt:lpstr>3. ESTADO_INTERVENCIÓN_DEP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Christians Ferney Parra Olar</dc:creator>
  <cp:lastModifiedBy>JMT</cp:lastModifiedBy>
  <dcterms:created xsi:type="dcterms:W3CDTF">2018-04-26T21:40:36Z</dcterms:created>
  <dcterms:modified xsi:type="dcterms:W3CDTF">2022-06-21T15:25:59Z</dcterms:modified>
</cp:coreProperties>
</file>